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12" firstSheet="16" activeTab="21"/>
  </bookViews>
  <sheets>
    <sheet name="PL SLP ALL" sheetId="1" r:id="rId1"/>
    <sheet name="BP SLP ALL" sheetId="2" r:id="rId2"/>
    <sheet name="жД AMT&amp;PRO" sheetId="3" r:id="rId3"/>
    <sheet name="PL PRO EQ ALL" sheetId="4" r:id="rId4"/>
    <sheet name="PS AMT&amp;PRO" sheetId="5" r:id="rId5"/>
    <sheet name="СД AMT&amp;PRO" sheetId="6" r:id="rId6"/>
    <sheet name="PL PRO RAW" sheetId="7" r:id="rId7"/>
    <sheet name="BP MIL AMT+PRO" sheetId="8" r:id="rId8"/>
    <sheet name="Тяги AMT&amp;PRO" sheetId="9" r:id="rId9"/>
    <sheet name="ТД AMT+PRO" sheetId="10" r:id="rId10"/>
    <sheet name="СЛ AMT&amp;PRO" sheetId="11" r:id="rId11"/>
    <sheet name="BP ELITE" sheetId="12" r:id="rId12"/>
    <sheet name="BP AMT+PRO SOFT" sheetId="13" r:id="rId13"/>
    <sheet name="Жим-марафон" sheetId="14" r:id="rId14"/>
    <sheet name="PL AMT EQUIP" sheetId="15" r:id="rId15"/>
    <sheet name="BP PRO RAW" sheetId="16" r:id="rId16"/>
    <sheet name="BP AMT RAW" sheetId="17" r:id="rId17"/>
    <sheet name="BP AMT+PRO EQUIP" sheetId="18" r:id="rId18"/>
    <sheet name="PBP AMT&amp;PRO" sheetId="19" r:id="rId19"/>
    <sheet name="ELITE DL EQUIP" sheetId="20" r:id="rId20"/>
    <sheet name="RBP AMT&amp;PRO" sheetId="21" r:id="rId21"/>
    <sheet name="PL AMT RAW" sheetId="22" r:id="rId22"/>
    <sheet name="Командное" sheetId="23" r:id="rId23"/>
    <sheet name="Тренерское" sheetId="24" r:id="rId24"/>
  </sheets>
  <definedNames>
    <definedName name="_xlnm.Print_Area" localSheetId="7">'BP MIL AMT+PRO'!$B$1:$T$5</definedName>
    <definedName name="_xlnm.Print_Area" localSheetId="1">'BP SLP ALL'!$B$1:$T$4</definedName>
    <definedName name="_xlnm.Print_Area" localSheetId="3">'PL PRO EQ ALL'!$B$1:$AH$4</definedName>
  </definedNames>
  <calcPr fullCalcOnLoad="1" refMode="R1C1"/>
</workbook>
</file>

<file path=xl/sharedStrings.xml><?xml version="1.0" encoding="utf-8"?>
<sst xmlns="http://schemas.openxmlformats.org/spreadsheetml/2006/main" count="11412" uniqueCount="1672">
  <si>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</si>
  <si>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</si>
  <si>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</si>
  <si>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</si>
  <si>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</si>
  <si>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</si>
  <si>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</si>
  <si>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</si>
  <si>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</si>
  <si>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</si>
  <si>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</si>
  <si>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</si>
  <si>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</si>
  <si>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</si>
  <si>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</si>
  <si>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</si>
  <si>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</si>
  <si>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</si>
  <si>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</si>
  <si>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</si>
  <si>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Россия</t>
  </si>
  <si>
    <t>Команда</t>
  </si>
  <si>
    <t>Свердловская область</t>
  </si>
  <si>
    <t>ДК</t>
  </si>
  <si>
    <t>Дивизион</t>
  </si>
  <si>
    <t>Жим лёжа</t>
  </si>
  <si>
    <t>PRO</t>
  </si>
  <si>
    <t>RAW</t>
  </si>
  <si>
    <t>Пермский край</t>
  </si>
  <si>
    <t>Троеборье, приседания, становая тяга СОВ</t>
  </si>
  <si>
    <t>SLP</t>
  </si>
  <si>
    <t>Жим лёжа СОВ</t>
  </si>
  <si>
    <t>Тренер</t>
  </si>
  <si>
    <t>Казахстан</t>
  </si>
  <si>
    <t>ХМАО</t>
  </si>
  <si>
    <t>Челябинская область</t>
  </si>
  <si>
    <t>teen 14-15</t>
  </si>
  <si>
    <t>MIL</t>
  </si>
  <si>
    <t>AMT</t>
  </si>
  <si>
    <t>Военный жим лёжа ЛЮБ и ПРО</t>
  </si>
  <si>
    <t>РУССКАЯ ТЯГА</t>
  </si>
  <si>
    <t>Повт.</t>
  </si>
  <si>
    <t>Тоннаж</t>
  </si>
  <si>
    <t>КА</t>
  </si>
  <si>
    <t>Русская становая тяга</t>
  </si>
  <si>
    <t>Башкиров Павел</t>
  </si>
  <si>
    <t>Митрофанов А.</t>
  </si>
  <si>
    <t>Народная становая тяга</t>
  </si>
  <si>
    <t>Карагандинская область</t>
  </si>
  <si>
    <t>junior</t>
  </si>
  <si>
    <t>masters 40-44</t>
  </si>
  <si>
    <t>Брайт Фит</t>
  </si>
  <si>
    <t>Екатеринбург</t>
  </si>
  <si>
    <t>Чемпионат Мира по силовым видам спорта "Золотой Тигр 13", 03-06.10.2019, г. Екатеринбург</t>
  </si>
  <si>
    <t>Русская тяга, Народная тяга, Парная тяга ЛЮБ и ПРО</t>
  </si>
  <si>
    <t>masters 50-54</t>
  </si>
  <si>
    <t>Малкенов Бейбит</t>
  </si>
  <si>
    <t>Амутных Александр</t>
  </si>
  <si>
    <t>Гантеля</t>
  </si>
  <si>
    <t>masters 45-49</t>
  </si>
  <si>
    <t>Брезгин А.</t>
  </si>
  <si>
    <t>Ножков Эдуард</t>
  </si>
  <si>
    <t>Алапаевск</t>
  </si>
  <si>
    <t>Томилов Владимир</t>
  </si>
  <si>
    <t>Юдин Антон</t>
  </si>
  <si>
    <t>Качканар</t>
  </si>
  <si>
    <t>Благовестова Елена</t>
  </si>
  <si>
    <t>Магомадов Ярослав</t>
  </si>
  <si>
    <t>Симоненко Андрей</t>
  </si>
  <si>
    <t>Оренбургская область</t>
  </si>
  <si>
    <t>teen 16-17</t>
  </si>
  <si>
    <t>Новосибирская область</t>
  </si>
  <si>
    <t>masters 55-59</t>
  </si>
  <si>
    <t>Хряпкин Алексей</t>
  </si>
  <si>
    <t>Григорьев Сергей</t>
  </si>
  <si>
    <t>Кемеровская область</t>
  </si>
  <si>
    <t>masters 65-69</t>
  </si>
  <si>
    <t>Иргит Сухраб</t>
  </si>
  <si>
    <t>Омская область</t>
  </si>
  <si>
    <t>Шинкарев Николай</t>
  </si>
  <si>
    <t>Украина</t>
  </si>
  <si>
    <t>Сидорова Ксения</t>
  </si>
  <si>
    <t>teen 18-19</t>
  </si>
  <si>
    <t>Республика Башкортостан</t>
  </si>
  <si>
    <t>teen 0-13</t>
  </si>
  <si>
    <t>Тавда</t>
  </si>
  <si>
    <t>Савицкий Валерий</t>
  </si>
  <si>
    <t>Акмолинская область</t>
  </si>
  <si>
    <t>Верхняя Пышма</t>
  </si>
  <si>
    <t>Кручинин Максим</t>
  </si>
  <si>
    <t>Сверловская область</t>
  </si>
  <si>
    <t>Кабаев Деонис</t>
  </si>
  <si>
    <t>Чуркин Денис</t>
  </si>
  <si>
    <t>Чуркин Д.</t>
  </si>
  <si>
    <t>Трофимов Илья</t>
  </si>
  <si>
    <t>Эверест</t>
  </si>
  <si>
    <t>Бызов Е.</t>
  </si>
  <si>
    <t>Бубнов Сергей</t>
  </si>
  <si>
    <t>Бубнов С.</t>
  </si>
  <si>
    <t>Микушин Сергей</t>
  </si>
  <si>
    <t>Микушин С.</t>
  </si>
  <si>
    <t>Сергеев Владимир</t>
  </si>
  <si>
    <t>Цыбизова Анастасия</t>
  </si>
  <si>
    <t>Трикин А.</t>
  </si>
  <si>
    <t>Пожарский Александр</t>
  </si>
  <si>
    <t>Черных Каролина</t>
  </si>
  <si>
    <t>СВ</t>
  </si>
  <si>
    <t>08.07.2008</t>
  </si>
  <si>
    <t>20.10.1968</t>
  </si>
  <si>
    <t>Захарова Анастасия</t>
  </si>
  <si>
    <t>Николаев Сергей</t>
  </si>
  <si>
    <t>Щеголихин О.</t>
  </si>
  <si>
    <t>Янушевич Агата</t>
  </si>
  <si>
    <t>Башкортостан</t>
  </si>
  <si>
    <t>Шемакин Б.</t>
  </si>
  <si>
    <t>Беляева Екатерина</t>
  </si>
  <si>
    <t>Меренков Илья</t>
  </si>
  <si>
    <t>Татарстан</t>
  </si>
  <si>
    <t>Кузнецов Лев</t>
  </si>
  <si>
    <t>Сабиров Денис</t>
  </si>
  <si>
    <t>Косачева Светлана</t>
  </si>
  <si>
    <t>Скоробогатов Роман</t>
  </si>
  <si>
    <t>Хакасия</t>
  </si>
  <si>
    <t>Турышев Алексей</t>
  </si>
  <si>
    <t>Лохов Андрей</t>
  </si>
  <si>
    <t>Весноватый И.</t>
  </si>
  <si>
    <t>Бояршинов И.</t>
  </si>
  <si>
    <t>Дорофеев О.</t>
  </si>
  <si>
    <t>Рычапов В.</t>
  </si>
  <si>
    <t>Пляскин В.</t>
  </si>
  <si>
    <t>Минибаев Руслан</t>
  </si>
  <si>
    <t>Латышев Николай</t>
  </si>
  <si>
    <t>Джим Холл</t>
  </si>
  <si>
    <t>Митрофанов Андрей</t>
  </si>
  <si>
    <t>masters 70-74</t>
  </si>
  <si>
    <t>Коржуков Дмитрий</t>
  </si>
  <si>
    <t>Максимов Вадим</t>
  </si>
  <si>
    <t>Лузин Сергей</t>
  </si>
  <si>
    <t>Шпичак</t>
  </si>
  <si>
    <t>Епифанов Евгений</t>
  </si>
  <si>
    <t>Насибов Натиг</t>
  </si>
  <si>
    <t>Желнин Владимир</t>
  </si>
  <si>
    <t>Черноморец Андрей</t>
  </si>
  <si>
    <t>Кореньков Юрий</t>
  </si>
  <si>
    <t>Черных Евгений</t>
  </si>
  <si>
    <t>Воробьев Валерий</t>
  </si>
  <si>
    <t>Лубягин</t>
  </si>
  <si>
    <t>Малышев Александр</t>
  </si>
  <si>
    <t>Кузьменко И.</t>
  </si>
  <si>
    <t>Двуреченск</t>
  </si>
  <si>
    <t>Незамеев Дмитрий</t>
  </si>
  <si>
    <t>Козлов А.</t>
  </si>
  <si>
    <t>Фефелов Никита</t>
  </si>
  <si>
    <t>Манукян Юрий</t>
  </si>
  <si>
    <t>Кондаков Алексей</t>
  </si>
  <si>
    <t>Москва</t>
  </si>
  <si>
    <t>Платов Даниил</t>
  </si>
  <si>
    <t>Попов Егор</t>
  </si>
  <si>
    <t>Зезин Ярослав</t>
  </si>
  <si>
    <t>Прохоров Владимир</t>
  </si>
  <si>
    <t>Крошкина Дарья</t>
  </si>
  <si>
    <t>Пляскин Владимир</t>
  </si>
  <si>
    <t>Республика Чечня</t>
  </si>
  <si>
    <t>Богатырёв М.</t>
  </si>
  <si>
    <t>Самойлов Владимир</t>
  </si>
  <si>
    <t>Дюканов Павел</t>
  </si>
  <si>
    <t>Растимешин Кирилл</t>
  </si>
  <si>
    <t>Семёнов Вячеслав</t>
  </si>
  <si>
    <t>Пучнин Александр</t>
  </si>
  <si>
    <t>Бенера Диана</t>
  </si>
  <si>
    <t>Кузьменко Наталья</t>
  </si>
  <si>
    <t>Азимов Зелимхан</t>
  </si>
  <si>
    <t>Алексеева Елена</t>
  </si>
  <si>
    <t>Арамиль</t>
  </si>
  <si>
    <t>Хабарова Наталья</t>
  </si>
  <si>
    <t>Зубковский Алексей</t>
  </si>
  <si>
    <t>Папулов Владлен</t>
  </si>
  <si>
    <t>Булаева Мария</t>
  </si>
  <si>
    <t>Викторов</t>
  </si>
  <si>
    <t>Викторов Андрей</t>
  </si>
  <si>
    <t>Диазетдинов Руслан</t>
  </si>
  <si>
    <t>Перминов Андрей</t>
  </si>
  <si>
    <t>Купцов Егор</t>
  </si>
  <si>
    <t>Романов</t>
  </si>
  <si>
    <t>Бачурин Александр</t>
  </si>
  <si>
    <t>Тренажерный зал №27</t>
  </si>
  <si>
    <t>Зверев Максим</t>
  </si>
  <si>
    <t>Здоровенко Татьяна</t>
  </si>
  <si>
    <t>Артемовский</t>
  </si>
  <si>
    <t>Краскова Екатерина</t>
  </si>
  <si>
    <t>Ваулин Николай</t>
  </si>
  <si>
    <t>Бызов Евгений</t>
  </si>
  <si>
    <t>УГМУ</t>
  </si>
  <si>
    <t>Булендин Болат</t>
  </si>
  <si>
    <t>Абышев Кайрат</t>
  </si>
  <si>
    <t>Красноярский край</t>
  </si>
  <si>
    <t>НАРОДНАЯ СТАНОВАЯ ТЯГА</t>
  </si>
  <si>
    <t>КР</t>
  </si>
  <si>
    <t>Шинкарев К.</t>
  </si>
  <si>
    <t>Шадрина Т.</t>
  </si>
  <si>
    <t>Ломаник А.</t>
  </si>
  <si>
    <t>Куталин Денис</t>
  </si>
  <si>
    <t>Шарипов Рауль</t>
  </si>
  <si>
    <t>Кривков Анатолий</t>
  </si>
  <si>
    <t>Светлаков Александр</t>
  </si>
  <si>
    <t>masters 60-64</t>
  </si>
  <si>
    <t>Кировская область</t>
  </si>
  <si>
    <t>Богатырев Андрей</t>
  </si>
  <si>
    <t>Курганская область</t>
  </si>
  <si>
    <t>Клюев И.</t>
  </si>
  <si>
    <t>Заварухин Сергей</t>
  </si>
  <si>
    <t>Корчагин Александр</t>
  </si>
  <si>
    <t>Тюменская область</t>
  </si>
  <si>
    <t>Буяков Владимир</t>
  </si>
  <si>
    <t>Зобнин Д.</t>
  </si>
  <si>
    <t>Мирхайдаров Денис</t>
  </si>
  <si>
    <t>Дубов Алексей</t>
  </si>
  <si>
    <t>Самарская область</t>
  </si>
  <si>
    <t>Пастухов Евгений</t>
  </si>
  <si>
    <t>Арти</t>
  </si>
  <si>
    <t>Алексанов Э.</t>
  </si>
  <si>
    <t>Заречный</t>
  </si>
  <si>
    <t>Щербаков Дмитрий</t>
  </si>
  <si>
    <t>Ершов Игорь</t>
  </si>
  <si>
    <t>Андямов Вячеслав</t>
  </si>
  <si>
    <t>Гильманов А.</t>
  </si>
  <si>
    <t>Симанов Игорь</t>
  </si>
  <si>
    <t>Нагалюк Владимир</t>
  </si>
  <si>
    <t>Низамова Наталья</t>
  </si>
  <si>
    <t>Гатиятов Илья</t>
  </si>
  <si>
    <t>Бурков Роман</t>
  </si>
  <si>
    <t>Смирнова Елена</t>
  </si>
  <si>
    <t>Женщины</t>
  </si>
  <si>
    <t>Мужчины</t>
  </si>
  <si>
    <t>н/з</t>
  </si>
  <si>
    <t>Шеряков А.</t>
  </si>
  <si>
    <t>Воронков А.</t>
  </si>
  <si>
    <t>Пауэрспорт ЛЮБ и ПРО</t>
  </si>
  <si>
    <t>ЖИМ СТОЯ</t>
  </si>
  <si>
    <t>ПОДЪЁМ НА БИЦЕПС</t>
  </si>
  <si>
    <t>Сторожева Татьяна</t>
  </si>
  <si>
    <t>Камчатский край</t>
  </si>
  <si>
    <t>Жилина Анастасия</t>
  </si>
  <si>
    <t>Осипов Евгений</t>
  </si>
  <si>
    <t>Малахова Елена</t>
  </si>
  <si>
    <t>Драницкий Дмитрий</t>
  </si>
  <si>
    <t>Ханипов Родион</t>
  </si>
  <si>
    <t>Сивичев Алексей</t>
  </si>
  <si>
    <t>Раджабов Фарход</t>
  </si>
  <si>
    <t>Асбест</t>
  </si>
  <si>
    <t>Наговицын Дмитрий</t>
  </si>
  <si>
    <t>Нигматуллин Радмир</t>
  </si>
  <si>
    <t>Михеев Евгений</t>
  </si>
  <si>
    <t>Метрофитнес</t>
  </si>
  <si>
    <t>Моисеев Станислав</t>
  </si>
  <si>
    <t>Шинкарев Константин</t>
  </si>
  <si>
    <t>Шинкарев Н.</t>
  </si>
  <si>
    <t>Толмачёв Дмитрий</t>
  </si>
  <si>
    <t>Комов Геннадий</t>
  </si>
  <si>
    <t>Леонтьев Михаил</t>
  </si>
  <si>
    <t>Махнутин Сергей</t>
  </si>
  <si>
    <t>Хузин Дмитрий</t>
  </si>
  <si>
    <t>Ефремов Вячеслав</t>
  </si>
  <si>
    <t>Двойников Владимир</t>
  </si>
  <si>
    <t>Романов Валерий</t>
  </si>
  <si>
    <t>Мясников Владислав</t>
  </si>
  <si>
    <t>ЮФФ</t>
  </si>
  <si>
    <t>Блинков В.</t>
  </si>
  <si>
    <t>Романцев Валерий</t>
  </si>
  <si>
    <t>Воронец Сергей</t>
  </si>
  <si>
    <t>Афанасьев</t>
  </si>
  <si>
    <t>140+</t>
  </si>
  <si>
    <t>Бражников Дмитирй</t>
  </si>
  <si>
    <t>Дрим тим</t>
  </si>
  <si>
    <t>Саиев Мухтар</t>
  </si>
  <si>
    <t>Сведенцова Татьяна</t>
  </si>
  <si>
    <t>Евстафьев Алексей</t>
  </si>
  <si>
    <t>Пермская область</t>
  </si>
  <si>
    <t>Ившин Р.</t>
  </si>
  <si>
    <t>Табанакова Татьяна</t>
  </si>
  <si>
    <t>ЯНАО</t>
  </si>
  <si>
    <t>Шакиров Вадим</t>
  </si>
  <si>
    <t>Шарафиев Роберт</t>
  </si>
  <si>
    <t>Халоша Александр</t>
  </si>
  <si>
    <t>Багирян Семен</t>
  </si>
  <si>
    <t>Киричук Денис</t>
  </si>
  <si>
    <t>Дрим Тим</t>
  </si>
  <si>
    <t>Подхалюзин Иван</t>
  </si>
  <si>
    <t>Сафимов Виктор</t>
  </si>
  <si>
    <t>Смирнов Вадим</t>
  </si>
  <si>
    <t>Вотяков Вячеслав</t>
  </si>
  <si>
    <t>Генза Александр</t>
  </si>
  <si>
    <t>Таловиков Михаил</t>
  </si>
  <si>
    <t>Давлетов Венер</t>
  </si>
  <si>
    <t>Гуляйко Евгений</t>
  </si>
  <si>
    <t>Гаголин А.</t>
  </si>
  <si>
    <t>Загузов Никита</t>
  </si>
  <si>
    <t>Приморский край</t>
  </si>
  <si>
    <t>Клеутин Владислав</t>
  </si>
  <si>
    <t>Леонтьев Сергей</t>
  </si>
  <si>
    <t>Трубин Валерий</t>
  </si>
  <si>
    <t>Фомин Игорь</t>
  </si>
  <si>
    <t>Гаджиев Тахир</t>
  </si>
  <si>
    <t>Зайцев Николай</t>
  </si>
  <si>
    <t>Коробицин Иван</t>
  </si>
  <si>
    <t>Курбанов Эрнст</t>
  </si>
  <si>
    <t>Рыбкин Игорь</t>
  </si>
  <si>
    <t>Гриньков Сергей</t>
  </si>
  <si>
    <t>Томская область</t>
  </si>
  <si>
    <t>Должиков Алексей</t>
  </si>
  <si>
    <t>Габдурахманов Рамис</t>
  </si>
  <si>
    <t>Ультра Фитнесс</t>
  </si>
  <si>
    <t>Мельниченко Павел</t>
  </si>
  <si>
    <t>Джабаев Мовсар</t>
  </si>
  <si>
    <t>Нижний Тагил</t>
  </si>
  <si>
    <t>Дорофеев Роман</t>
  </si>
  <si>
    <t>Двоеборье</t>
  </si>
  <si>
    <t>Жим стоя</t>
  </si>
  <si>
    <t>Подъём на бицепс</t>
  </si>
  <si>
    <t>Любители</t>
  </si>
  <si>
    <t>Зенков Н.</t>
  </si>
  <si>
    <t>Гачечиладзе А.</t>
  </si>
  <si>
    <t>Романов В.</t>
  </si>
  <si>
    <t>Москвин М.</t>
  </si>
  <si>
    <t>Малахов Ф.</t>
  </si>
  <si>
    <t>Жимовое двоеборье ЛЮБ и ПРО</t>
  </si>
  <si>
    <t>ЖИМ ЛЁЖА</t>
  </si>
  <si>
    <t>НАРОДНЫЙ ЖИМ</t>
  </si>
  <si>
    <t>КОЭФ</t>
  </si>
  <si>
    <t>Федосеев Сергей</t>
  </si>
  <si>
    <t>Садилова Алена</t>
  </si>
  <si>
    <t>Ханипов Р.</t>
  </si>
  <si>
    <t>Балин Станислав</t>
  </si>
  <si>
    <t>Хлынов Евгений</t>
  </si>
  <si>
    <t>Сысерть</t>
  </si>
  <si>
    <t>Ингушетия</t>
  </si>
  <si>
    <t>Богатырев М.</t>
  </si>
  <si>
    <t>Савченко Дмитрий</t>
  </si>
  <si>
    <t>Шишкин Евгений</t>
  </si>
  <si>
    <t>Профессионалы</t>
  </si>
  <si>
    <t>Чоджоев Зелимхан</t>
  </si>
  <si>
    <t>Быховец А.</t>
  </si>
  <si>
    <t>Троеборье, приседания, становая тяга ПРО безэкипировочные</t>
  </si>
  <si>
    <t>Исаков Константин</t>
  </si>
  <si>
    <t>30.05.2007</t>
  </si>
  <si>
    <t>Новиков Александр</t>
  </si>
  <si>
    <t>14.06.2005</t>
  </si>
  <si>
    <t>Баранова Марина</t>
  </si>
  <si>
    <t>19.02.2001</t>
  </si>
  <si>
    <t>Микулицкий Михаил</t>
  </si>
  <si>
    <t>09.02.2005</t>
  </si>
  <si>
    <t>Мусалева Наталья</t>
  </si>
  <si>
    <t>12.10.1993</t>
  </si>
  <si>
    <t>Мингазетдинова Рузалия</t>
  </si>
  <si>
    <t>Альметьевск</t>
  </si>
  <si>
    <t>28.02.1969</t>
  </si>
  <si>
    <t>Опарова Елизавета</t>
  </si>
  <si>
    <t>23.03.2004</t>
  </si>
  <si>
    <t>Рогожникова Мария</t>
  </si>
  <si>
    <t>14.01.1987</t>
  </si>
  <si>
    <t>Ткач Людмила</t>
  </si>
  <si>
    <t>13.06.1996</t>
  </si>
  <si>
    <t>Янаева Елена</t>
  </si>
  <si>
    <t>12.07.1986</t>
  </si>
  <si>
    <t>Семакина Екатерина</t>
  </si>
  <si>
    <t>14.02.1992</t>
  </si>
  <si>
    <t>Шарафутдинова Ольга</t>
  </si>
  <si>
    <t>24.07.1974</t>
  </si>
  <si>
    <t>Маратканов Матвей</t>
  </si>
  <si>
    <t>04.10.2007</t>
  </si>
  <si>
    <t>Ольнев Егор</t>
  </si>
  <si>
    <t>15.02.2005</t>
  </si>
  <si>
    <t>Афонин Владимир</t>
  </si>
  <si>
    <t>Ленинградская область</t>
  </si>
  <si>
    <t>Алампиев Сергей</t>
  </si>
  <si>
    <t>Мурманская область</t>
  </si>
  <si>
    <t>07.04.1957</t>
  </si>
  <si>
    <t>Вырупаев Павел</t>
  </si>
  <si>
    <t>Студенческий</t>
  </si>
  <si>
    <t>Янченко Максим</t>
  </si>
  <si>
    <t>12.08.2003</t>
  </si>
  <si>
    <t>Колесниченко Георгий</t>
  </si>
  <si>
    <t>Ставропольский край</t>
  </si>
  <si>
    <t>19.04.1998</t>
  </si>
  <si>
    <t>Никулин Виталий</t>
  </si>
  <si>
    <t>14.09.1997</t>
  </si>
  <si>
    <t>Масалов Иван</t>
  </si>
  <si>
    <t>08.03.2001</t>
  </si>
  <si>
    <t>21.01.1966</t>
  </si>
  <si>
    <t>Байгалиев Нурлан</t>
  </si>
  <si>
    <t>06.04.1966</t>
  </si>
  <si>
    <t>Нуров Амридин</t>
  </si>
  <si>
    <t>Таджикистан</t>
  </si>
  <si>
    <t>Душанбе</t>
  </si>
  <si>
    <t>10.09.1982</t>
  </si>
  <si>
    <t>Шарипов Парвиз</t>
  </si>
  <si>
    <t>04.04.1983</t>
  </si>
  <si>
    <t>Айдаров Артур</t>
  </si>
  <si>
    <t>19.08.1983</t>
  </si>
  <si>
    <t>Ефанов Николай</t>
  </si>
  <si>
    <t>10.07.1958</t>
  </si>
  <si>
    <t>Магдалинов Сергей</t>
  </si>
  <si>
    <t>25.09.1972</t>
  </si>
  <si>
    <t>Загидуллин Артур</t>
  </si>
  <si>
    <t>Гущин Дмитрий</t>
  </si>
  <si>
    <t>ДЮСШ №19</t>
  </si>
  <si>
    <t>27.08.1985</t>
  </si>
  <si>
    <t>Ухоботов Владимир</t>
  </si>
  <si>
    <t>Краснодарский край</t>
  </si>
  <si>
    <t>Григорьев Илья</t>
  </si>
  <si>
    <t>Тыва</t>
  </si>
  <si>
    <t>Беловал Е.</t>
  </si>
  <si>
    <t>Мусалев Илья</t>
  </si>
  <si>
    <t>26.08.1995</t>
  </si>
  <si>
    <t>Котов Илья</t>
  </si>
  <si>
    <t>21.07.1992</t>
  </si>
  <si>
    <t>Нарышкин Алексей</t>
  </si>
  <si>
    <t>30.08.1994</t>
  </si>
  <si>
    <t>Конаков Алексей</t>
  </si>
  <si>
    <t>12.10.1977</t>
  </si>
  <si>
    <t>Дыга Виталий</t>
  </si>
  <si>
    <t>Удмуртия</t>
  </si>
  <si>
    <t>11.05.1989</t>
  </si>
  <si>
    <t>Вахтин Аким</t>
  </si>
  <si>
    <t>Ростовская область</t>
  </si>
  <si>
    <t>06.10.1983</t>
  </si>
  <si>
    <t>Ряднов Денис</t>
  </si>
  <si>
    <t>23.04.2004</t>
  </si>
  <si>
    <t xml:space="preserve"> </t>
  </si>
  <si>
    <t>Троеборье, приседания, становая тяга ПРО экипировочные</t>
  </si>
  <si>
    <t>EQUIP</t>
  </si>
  <si>
    <t>Бобрик Мария</t>
  </si>
  <si>
    <t>Бурятия</t>
  </si>
  <si>
    <t>SOFT</t>
  </si>
  <si>
    <t>Кудрявцев Арсений</t>
  </si>
  <si>
    <t>06.03.2006</t>
  </si>
  <si>
    <t>Потапов Владимир</t>
  </si>
  <si>
    <t>Дементьев Николай</t>
  </si>
  <si>
    <t>Костанайская область</t>
  </si>
  <si>
    <t>14.01.1996</t>
  </si>
  <si>
    <t>Мося Денис</t>
  </si>
  <si>
    <t>11.11.1975</t>
  </si>
  <si>
    <t>Кузнецов Александр</t>
  </si>
  <si>
    <t>06.10.1989</t>
  </si>
  <si>
    <t>Гидзюк Александр</t>
  </si>
  <si>
    <t>07.09.1998</t>
  </si>
  <si>
    <t>Долгополов Андрей</t>
  </si>
  <si>
    <t>25.07.1973</t>
  </si>
  <si>
    <t>Кампов Валерий</t>
  </si>
  <si>
    <t>02.10.1992</t>
  </si>
  <si>
    <t>Сафронов Валерий</t>
  </si>
  <si>
    <t>Свиридов Владимир</t>
  </si>
  <si>
    <t>EQUIP+</t>
  </si>
  <si>
    <t>Ниязиев Энвер</t>
  </si>
  <si>
    <t>18.01.1982</t>
  </si>
  <si>
    <t>Глазунов Анатолий</t>
  </si>
  <si>
    <t>Михайловск</t>
  </si>
  <si>
    <t>09.02.1972</t>
  </si>
  <si>
    <t>Максимов В.</t>
  </si>
  <si>
    <t>Головизин</t>
  </si>
  <si>
    <t>Нечаев М.</t>
  </si>
  <si>
    <t>Кирилов А.</t>
  </si>
  <si>
    <t>Попов Н.</t>
  </si>
  <si>
    <t>Миенов М.</t>
  </si>
  <si>
    <t>Ножков Э.</t>
  </si>
  <si>
    <t>Кабаева С.</t>
  </si>
  <si>
    <t>Днепропетровская область</t>
  </si>
  <si>
    <t>Приседания</t>
  </si>
  <si>
    <t>Становая тяга</t>
  </si>
  <si>
    <t>Троеборье</t>
  </si>
  <si>
    <t>Гельманов</t>
  </si>
  <si>
    <t>1 masters</t>
  </si>
  <si>
    <t>2 masters</t>
  </si>
  <si>
    <t>3 masters</t>
  </si>
  <si>
    <t>1 open</t>
  </si>
  <si>
    <t>2 open</t>
  </si>
  <si>
    <t>3 open</t>
  </si>
  <si>
    <t>Котолов А.</t>
  </si>
  <si>
    <t>Кириллов А.</t>
  </si>
  <si>
    <t>Левочкин А.</t>
  </si>
  <si>
    <t>Курочкин Е.</t>
  </si>
  <si>
    <t>Ермолнко Р.</t>
  </si>
  <si>
    <t>Курбанов Э.</t>
  </si>
  <si>
    <t>Глазунов В.</t>
  </si>
  <si>
    <t>SOFT+</t>
  </si>
  <si>
    <t>Софт-стандарт</t>
  </si>
  <si>
    <t>Софт-ультра</t>
  </si>
  <si>
    <t>Однослой</t>
  </si>
  <si>
    <t>Многослой</t>
  </si>
  <si>
    <t>Порунов</t>
  </si>
  <si>
    <t>Потапов В.</t>
  </si>
  <si>
    <t>Свалухин Никита</t>
  </si>
  <si>
    <t>Сазанов В.</t>
  </si>
  <si>
    <t>Максимов Э.</t>
  </si>
  <si>
    <t>Жуков А.</t>
  </si>
  <si>
    <t>Силовое двоеборье ЛЮБ и ПРО</t>
  </si>
  <si>
    <t>Сурнина Елена</t>
  </si>
  <si>
    <t>Стимул</t>
  </si>
  <si>
    <t>Самолетов Кирилл</t>
  </si>
  <si>
    <t>Милешкин Геннадий</t>
  </si>
  <si>
    <t>Агапов Дмитрий</t>
  </si>
  <si>
    <t>Васильев Андрей</t>
  </si>
  <si>
    <t>Невьянск</t>
  </si>
  <si>
    <t>Цисарь Евгений</t>
  </si>
  <si>
    <t>Зайцев Вячеслав</t>
  </si>
  <si>
    <t>29.10.2004</t>
  </si>
  <si>
    <t>Голев Николай</t>
  </si>
  <si>
    <t>23.03.1989</t>
  </si>
  <si>
    <t>Поливанов Владимир</t>
  </si>
  <si>
    <t>20.01.1963</t>
  </si>
  <si>
    <t>Ряков Артем</t>
  </si>
  <si>
    <t>Черноусов Юрий</t>
  </si>
  <si>
    <t>Ратиборец</t>
  </si>
  <si>
    <t>Грозный Тамерлан</t>
  </si>
  <si>
    <t>Саратовская область</t>
  </si>
  <si>
    <t>11.01.1972</t>
  </si>
  <si>
    <t>Шилин Виталий</t>
  </si>
  <si>
    <t>Якутия</t>
  </si>
  <si>
    <t>Баскарев Александр</t>
  </si>
  <si>
    <t>04.04.1981</t>
  </si>
  <si>
    <t>Зарипов Булат</t>
  </si>
  <si>
    <t>10.08.1995</t>
  </si>
  <si>
    <t>Троборье</t>
  </si>
  <si>
    <t>1 teen</t>
  </si>
  <si>
    <t>2 teen</t>
  </si>
  <si>
    <t>3 teen</t>
  </si>
  <si>
    <t>Сулейманов Р.</t>
  </si>
  <si>
    <t>Ежов Е.</t>
  </si>
  <si>
    <t>Рогожников Е.</t>
  </si>
  <si>
    <t>Берман Я.</t>
  </si>
  <si>
    <t>Слободчиков А.</t>
  </si>
  <si>
    <t>Пешлаев М.</t>
  </si>
  <si>
    <t>Мосунов Всеслав</t>
  </si>
  <si>
    <t>Евтушенко Валерия</t>
  </si>
  <si>
    <t>Курочкин Евгений</t>
  </si>
  <si>
    <t>Диденко Валерия</t>
  </si>
  <si>
    <t>Страхова Мария</t>
  </si>
  <si>
    <t>Бившук Анастасия</t>
  </si>
  <si>
    <t>Черных Е.</t>
  </si>
  <si>
    <t>Командар Евгений</t>
  </si>
  <si>
    <t>Малиновская Виктория</t>
  </si>
  <si>
    <t>Садилова Алёна</t>
  </si>
  <si>
    <t>Шабунин Андрей</t>
  </si>
  <si>
    <t>Машлякевич Игорь</t>
  </si>
  <si>
    <t>Ритм</t>
  </si>
  <si>
    <t>Пермь</t>
  </si>
  <si>
    <t>Шишкин Андрей</t>
  </si>
  <si>
    <t>Копылов Игорь</t>
  </si>
  <si>
    <t>Чурбанов Вячеслав</t>
  </si>
  <si>
    <t>Эмма</t>
  </si>
  <si>
    <t>Томинг Сергей</t>
  </si>
  <si>
    <t>Фитнес-Хаус</t>
  </si>
  <si>
    <t>Санкт-Петербург</t>
  </si>
  <si>
    <t>Башкирия</t>
  </si>
  <si>
    <t>Уфа</t>
  </si>
  <si>
    <t>Плешков Владимир</t>
  </si>
  <si>
    <t>Калининградская область</t>
  </si>
  <si>
    <t>masters 75-79</t>
  </si>
  <si>
    <t>Мосунов Евгений</t>
  </si>
  <si>
    <t>Кривцов Олег</t>
  </si>
  <si>
    <t>Гасанов Рамил</t>
  </si>
  <si>
    <t>Минитаев Тимерлан</t>
  </si>
  <si>
    <t>Банных Кирилл</t>
  </si>
  <si>
    <t>Щеголев Андрей</t>
  </si>
  <si>
    <t>Селезнёв Александр</t>
  </si>
  <si>
    <t>Бабаян Д.</t>
  </si>
  <si>
    <t>Никитин Игорь</t>
  </si>
  <si>
    <t>Челябинкая область</t>
  </si>
  <si>
    <t>Лукиных А.</t>
  </si>
  <si>
    <t>Щеголев Василий</t>
  </si>
  <si>
    <t>Русских Дмитрий</t>
  </si>
  <si>
    <t xml:space="preserve">Тихонов Виталий </t>
  </si>
  <si>
    <t>Золотой Тигр</t>
  </si>
  <si>
    <t>Хлызов Александр</t>
  </si>
  <si>
    <t>Парфененко Сергей</t>
  </si>
  <si>
    <t>Ахметов Хасен</t>
  </si>
  <si>
    <t>Степанов Антон</t>
  </si>
  <si>
    <t>Никитин И.</t>
  </si>
  <si>
    <t>Гришко Яков</t>
  </si>
  <si>
    <t>Гриценко Дмитрий</t>
  </si>
  <si>
    <t>Единство Кавказа</t>
  </si>
  <si>
    <t xml:space="preserve">Ингушетия </t>
  </si>
  <si>
    <t>Кукурхоев Рустам</t>
  </si>
  <si>
    <t>Кочнев Александр</t>
  </si>
  <si>
    <t>03.03.2008</t>
  </si>
  <si>
    <t>Зиновьев Роман</t>
  </si>
  <si>
    <t>29.06.2006</t>
  </si>
  <si>
    <t>Луткова Алена</t>
  </si>
  <si>
    <t>Дилбарян Лаури</t>
  </si>
  <si>
    <t>13.05.1983</t>
  </si>
  <si>
    <t>Пархомчук Юрий</t>
  </si>
  <si>
    <t>27.12.2002</t>
  </si>
  <si>
    <t>Сулейманов Рифат</t>
  </si>
  <si>
    <t>15.08.1949</t>
  </si>
  <si>
    <t>Кожокин Сергей</t>
  </si>
  <si>
    <t>Ковязин Иван</t>
  </si>
  <si>
    <t>16.01.1993</t>
  </si>
  <si>
    <t>Гернер Сергей</t>
  </si>
  <si>
    <t>Северо-Казахстанская область</t>
  </si>
  <si>
    <t>02.11.1994</t>
  </si>
  <si>
    <t>28.02.1975</t>
  </si>
  <si>
    <t>Бахрамов Геяс</t>
  </si>
  <si>
    <t>02.01.1954</t>
  </si>
  <si>
    <t>Максименко Андрей</t>
  </si>
  <si>
    <t>Республика Крым</t>
  </si>
  <si>
    <t>03.10.1972</t>
  </si>
  <si>
    <t>Ротнов Игорь</t>
  </si>
  <si>
    <t>Крым</t>
  </si>
  <si>
    <t>Рамазанов Рустем</t>
  </si>
  <si>
    <t>12.06.1981</t>
  </si>
  <si>
    <t>Нефедов Валерий</t>
  </si>
  <si>
    <t>17.06.1967</t>
  </si>
  <si>
    <t>Мархиев Хасбулат</t>
  </si>
  <si>
    <t>Республика Ингушетия</t>
  </si>
  <si>
    <t>13.12.1993</t>
  </si>
  <si>
    <t>Алексейкин Станислав</t>
  </si>
  <si>
    <t>14.07.1982</t>
  </si>
  <si>
    <t>Насырова Альбина</t>
  </si>
  <si>
    <t>Атлеты</t>
  </si>
  <si>
    <t>Нефтекамск</t>
  </si>
  <si>
    <t>Сарваров Марсел</t>
  </si>
  <si>
    <t>Искра</t>
  </si>
  <si>
    <t>Шиловской Антон</t>
  </si>
  <si>
    <t>Ставрополь</t>
  </si>
  <si>
    <t>1,5 СВ</t>
  </si>
  <si>
    <t>Браславец О.</t>
  </si>
  <si>
    <t>Ваганов Александр</t>
  </si>
  <si>
    <t>Тяговое двоеборье ЛЮБ и ПРО</t>
  </si>
  <si>
    <t>КЛАССИКА</t>
  </si>
  <si>
    <t>СУМО</t>
  </si>
  <si>
    <t xml:space="preserve">Казахстан </t>
  </si>
  <si>
    <t>Ларин Илья</t>
  </si>
  <si>
    <t>Верещагин Андрей</t>
  </si>
  <si>
    <t>Новосибирская Область</t>
  </si>
  <si>
    <t>Устюгов Сергей</t>
  </si>
  <si>
    <t>Стритлифтинг ЛЮБ и ПРО</t>
  </si>
  <si>
    <t>ПОДТЯГИВАНИЯ</t>
  </si>
  <si>
    <t>ОТЖИМАНИЯ</t>
  </si>
  <si>
    <t>Мухин Олег</t>
  </si>
  <si>
    <t>Баландин С.</t>
  </si>
  <si>
    <t>Сбитнев Руслан</t>
  </si>
  <si>
    <t>Губатюк Павел</t>
  </si>
  <si>
    <t>Калинин С.</t>
  </si>
  <si>
    <t>Должников Владимир</t>
  </si>
  <si>
    <t>Злобин Игорь</t>
  </si>
  <si>
    <t>Брайт фит</t>
  </si>
  <si>
    <t>Лихачев Евгений</t>
  </si>
  <si>
    <t>Алешков Артём</t>
  </si>
  <si>
    <t>Воложанцев М.</t>
  </si>
  <si>
    <t>Одноповторные</t>
  </si>
  <si>
    <t>Подтягивания</t>
  </si>
  <si>
    <t>Отжимания</t>
  </si>
  <si>
    <t>Одноповторное</t>
  </si>
  <si>
    <t>Многоповторные</t>
  </si>
  <si>
    <t>Многоповторное</t>
  </si>
  <si>
    <t>ВЕС</t>
  </si>
  <si>
    <t>ПОВТ</t>
  </si>
  <si>
    <t>В.К</t>
  </si>
  <si>
    <t>н.з</t>
  </si>
  <si>
    <t>Минов М.</t>
  </si>
  <si>
    <t>Подъячев</t>
  </si>
  <si>
    <t>Луткова А.</t>
  </si>
  <si>
    <t>Загидуллин А.</t>
  </si>
  <si>
    <t>Кожокин С.</t>
  </si>
  <si>
    <t>Мифтахов Р.</t>
  </si>
  <si>
    <t>Сулава И.</t>
  </si>
  <si>
    <t>Рычапов В,</t>
  </si>
  <si>
    <t>Гилв</t>
  </si>
  <si>
    <t>Черноморец А.</t>
  </si>
  <si>
    <t>Кох Ю.</t>
  </si>
  <si>
    <t>Моисеева М.</t>
  </si>
  <si>
    <t>Никонов В.</t>
  </si>
  <si>
    <t>Халипов Р.</t>
  </si>
  <si>
    <t>Крамченинов А.</t>
  </si>
  <si>
    <t>Алексейкин С.</t>
  </si>
  <si>
    <t>Ваулин Н.</t>
  </si>
  <si>
    <t>Стальной медведь</t>
  </si>
  <si>
    <t>Борисов Станислав</t>
  </si>
  <si>
    <t>Жим лёжа ПРО безэкипировочный</t>
  </si>
  <si>
    <t>1 поток</t>
  </si>
  <si>
    <t>Панова Светлана</t>
  </si>
  <si>
    <t>Терминатор</t>
  </si>
  <si>
    <t>Левенец Оксана</t>
  </si>
  <si>
    <t>Хабибзянова Альмира</t>
  </si>
  <si>
    <t>Замалиев</t>
  </si>
  <si>
    <t>Мухортова Нина</t>
  </si>
  <si>
    <t>Иванцова Танзиля</t>
  </si>
  <si>
    <t>Тюмень</t>
  </si>
  <si>
    <t>Малюгина Виктория</t>
  </si>
  <si>
    <t>Ермакова Евгения</t>
  </si>
  <si>
    <t>Джим холл</t>
  </si>
  <si>
    <t>Щекина Ольга</t>
  </si>
  <si>
    <t>Малеева Любовь</t>
  </si>
  <si>
    <t>Киризия</t>
  </si>
  <si>
    <t>Киргизия</t>
  </si>
  <si>
    <t>Мочилевская Наталья</t>
  </si>
  <si>
    <t>Кодзаева Яна</t>
  </si>
  <si>
    <t>Добрарезов И.</t>
  </si>
  <si>
    <t>Черемухина Юлия</t>
  </si>
  <si>
    <t>Ангеловских Евгений</t>
  </si>
  <si>
    <t>Палей А.</t>
  </si>
  <si>
    <t>Андреев Константин</t>
  </si>
  <si>
    <t>Бабажанов Сенакулы</t>
  </si>
  <si>
    <t>Буравцов Андрей</t>
  </si>
  <si>
    <t>Золотцев Виталий</t>
  </si>
  <si>
    <t>Лайтфит</t>
  </si>
  <si>
    <t>Вринчан Владимир</t>
  </si>
  <si>
    <t>Татьянина Ю.</t>
  </si>
  <si>
    <t>Макаров Валентин</t>
  </si>
  <si>
    <t>Путинцев Виктор</t>
  </si>
  <si>
    <t>Ульянов Александр</t>
  </si>
  <si>
    <t>Нифедов джим</t>
  </si>
  <si>
    <t>Нефедов</t>
  </si>
  <si>
    <t>Антонов Эдуард</t>
  </si>
  <si>
    <t>Коробов Алексей</t>
  </si>
  <si>
    <t>Конан</t>
  </si>
  <si>
    <t>Чекуев К.</t>
  </si>
  <si>
    <t>Павлюченко Данил</t>
  </si>
  <si>
    <t>Мухортова Н.</t>
  </si>
  <si>
    <t>Савелков Сергей</t>
  </si>
  <si>
    <t>Голд фит</t>
  </si>
  <si>
    <t>Золотцев</t>
  </si>
  <si>
    <t>Чугунов Данил</t>
  </si>
  <si>
    <t>Ветров Виктор</t>
  </si>
  <si>
    <t>Воронежская область</t>
  </si>
  <si>
    <t>Лисин Игорь</t>
  </si>
  <si>
    <t>Массаров В.</t>
  </si>
  <si>
    <t>Аскаров Вадим</t>
  </si>
  <si>
    <t>Карамалак П.</t>
  </si>
  <si>
    <t>Массаров Владислав</t>
  </si>
  <si>
    <t>Прозоров С.</t>
  </si>
  <si>
    <t>Некрасов Иван</t>
  </si>
  <si>
    <t>Утягулов Флюр</t>
  </si>
  <si>
    <t>Редикульцев Александр</t>
  </si>
  <si>
    <t>Нефедов Джим</t>
  </si>
  <si>
    <t xml:space="preserve">Нефедов </t>
  </si>
  <si>
    <t>Абрамовских Александр</t>
  </si>
  <si>
    <t>Мозгунов Е.</t>
  </si>
  <si>
    <t>Анненков Сергей</t>
  </si>
  <si>
    <t>Баранов Александр</t>
  </si>
  <si>
    <t>Бязров Гамлет</t>
  </si>
  <si>
    <t>Меньщиков С.</t>
  </si>
  <si>
    <t>Васенин Алексей</t>
  </si>
  <si>
    <t>Зенков Николай</t>
  </si>
  <si>
    <t>Калеев Радик</t>
  </si>
  <si>
    <t>Абашкин Антон</t>
  </si>
  <si>
    <t>Кудашев Константин</t>
  </si>
  <si>
    <t>Марфицын</t>
  </si>
  <si>
    <t>Заковряшин Андрей</t>
  </si>
  <si>
    <t>Селезеньков Владислав</t>
  </si>
  <si>
    <t>Черныш Алексей</t>
  </si>
  <si>
    <t>Шестаков Вадим</t>
  </si>
  <si>
    <t>Флекс Спорт</t>
  </si>
  <si>
    <t>Кучин Е.</t>
  </si>
  <si>
    <t>Абдулманафов Юрий</t>
  </si>
  <si>
    <t>Батеньков Алексей</t>
  </si>
  <si>
    <t>Новоуральск</t>
  </si>
  <si>
    <t>Иванов Дмитрий</t>
  </si>
  <si>
    <t>Первомайский</t>
  </si>
  <si>
    <t>Кирилов Сергей</t>
  </si>
  <si>
    <t>Среднеуральск</t>
  </si>
  <si>
    <t>Прыкин Михаил</t>
  </si>
  <si>
    <t>Ячменев</t>
  </si>
  <si>
    <t>Чеченская республика</t>
  </si>
  <si>
    <t>Серопян Тигран</t>
  </si>
  <si>
    <t>Стрижов Михаил</t>
  </si>
  <si>
    <t>Суворин Александр</t>
  </si>
  <si>
    <t>Полей Реформа</t>
  </si>
  <si>
    <t>Фомин Андрей</t>
  </si>
  <si>
    <t>Поделко</t>
  </si>
  <si>
    <t>Чеботарев Сергей</t>
  </si>
  <si>
    <t>Драйв фитнес</t>
  </si>
  <si>
    <t>Аракелян Артур</t>
  </si>
  <si>
    <t>Андреев В.</t>
  </si>
  <si>
    <t>Голубкин Егор</t>
  </si>
  <si>
    <t>Ильин Евгений</t>
  </si>
  <si>
    <t>Кобрин Григорий</t>
  </si>
  <si>
    <t>Иванов А.</t>
  </si>
  <si>
    <t>Мамаев Антон</t>
  </si>
  <si>
    <t>Гараж Джим</t>
  </si>
  <si>
    <t>Мизев Е.</t>
  </si>
  <si>
    <t>Низовкин Иван</t>
  </si>
  <si>
    <t>Лесной</t>
  </si>
  <si>
    <t>Хараузов А.</t>
  </si>
  <si>
    <t>Поздняков Виктор</t>
  </si>
  <si>
    <t>Мандрик Сергей</t>
  </si>
  <si>
    <t>Александров И.</t>
  </si>
  <si>
    <t>Жим лёжа ЛЮБ безэкипировочный</t>
  </si>
  <si>
    <t>Кудрявцева Ева</t>
  </si>
  <si>
    <t>Сухой Лог</t>
  </si>
  <si>
    <t>Красман Кристина</t>
  </si>
  <si>
    <t>Челябиснкая область</t>
  </si>
  <si>
    <t>Абзаева Софья</t>
  </si>
  <si>
    <t>Челябинеская область</t>
  </si>
  <si>
    <t>Абзаев</t>
  </si>
  <si>
    <t>Маленьких Юлия</t>
  </si>
  <si>
    <t>Гармония</t>
  </si>
  <si>
    <t>Гагарин Д.</t>
  </si>
  <si>
    <t>Быховец Артем</t>
  </si>
  <si>
    <t>Рыбина Мария</t>
  </si>
  <si>
    <t>Горн Ксения</t>
  </si>
  <si>
    <t>Некрасов</t>
  </si>
  <si>
    <t>Романова Инна</t>
  </si>
  <si>
    <t>Тайпинг</t>
  </si>
  <si>
    <t>Сарапульцева Юлия</t>
  </si>
  <si>
    <t>Сарапульцев</t>
  </si>
  <si>
    <t>Абдулина Лариса</t>
  </si>
  <si>
    <t>Бабаева Татьяна</t>
  </si>
  <si>
    <t>Ротегова Екатерина</t>
  </si>
  <si>
    <t>Теркулова Лилия</t>
  </si>
  <si>
    <t>Колесникова Марина</t>
  </si>
  <si>
    <t>Кириллов А.П.</t>
  </si>
  <si>
    <t>Сперанская Анастасия</t>
  </si>
  <si>
    <t>Ульянова Екатерина</t>
  </si>
  <si>
    <t>Чайковская Инга</t>
  </si>
  <si>
    <t>Геташвили Мария</t>
  </si>
  <si>
    <t>Татьянина Юлия</t>
  </si>
  <si>
    <t>Буханцева Ирина</t>
  </si>
  <si>
    <t>Московская область</t>
  </si>
  <si>
    <t>Вишняк Анна</t>
  </si>
  <si>
    <t>Габов В.</t>
  </si>
  <si>
    <t>Булысова Александра</t>
  </si>
  <si>
    <t>Ваганов В.</t>
  </si>
  <si>
    <t>Иванцова Татьяна</t>
  </si>
  <si>
    <t>Лукьянчикова Юлия</t>
  </si>
  <si>
    <t>Широковская Светлана</t>
  </si>
  <si>
    <t>Бартенева Людмила</t>
  </si>
  <si>
    <t>Экстрим клуб</t>
  </si>
  <si>
    <t>Емельянова Ирина</t>
  </si>
  <si>
    <t>Фоминых Надежда</t>
  </si>
  <si>
    <t>Петракова Галина</t>
  </si>
  <si>
    <t>Чернышова Елена</t>
  </si>
  <si>
    <t>Агеева Ольга</t>
  </si>
  <si>
    <t>Кляузер Светлана</t>
  </si>
  <si>
    <t>Добрарезов Иван</t>
  </si>
  <si>
    <t>Рязанов Сергей</t>
  </si>
  <si>
    <t>Сыромолотов Михаил</t>
  </si>
  <si>
    <t>Ерохин Артем</t>
  </si>
  <si>
    <t>Топорков Б.</t>
  </si>
  <si>
    <t>Ефремов Сергей</t>
  </si>
  <si>
    <t>Кенжебаев Болотбек</t>
  </si>
  <si>
    <t>Кыргызстан</t>
  </si>
  <si>
    <t>Колеев</t>
  </si>
  <si>
    <t>Щеголихин Олег</t>
  </si>
  <si>
    <t>Рахметуллин Руслан</t>
  </si>
  <si>
    <t>Зябликов Иван</t>
  </si>
  <si>
    <t>Ошивалов Анатолий</t>
  </si>
  <si>
    <t>Камышлов</t>
  </si>
  <si>
    <t>Бахарев Александр</t>
  </si>
  <si>
    <t>Ибрагимов Руслан</t>
  </si>
  <si>
    <t>Кленин Олег</t>
  </si>
  <si>
    <t>Ившин Роман</t>
  </si>
  <si>
    <t>Коршунов Дмитрий</t>
  </si>
  <si>
    <t>Мосунов Роман</t>
  </si>
  <si>
    <t>Музипов Евгений</t>
  </si>
  <si>
    <t>Кораблева</t>
  </si>
  <si>
    <t>Свичкарев Андрей</t>
  </si>
  <si>
    <t>Озюменко Артем</t>
  </si>
  <si>
    <t>Сюткин Дмитрий</t>
  </si>
  <si>
    <t>Новицкий Андрей</t>
  </si>
  <si>
    <t>Дидковский Юрий</t>
  </si>
  <si>
    <t>Клещенков Виталий</t>
  </si>
  <si>
    <t>Рыскин Михаил</t>
  </si>
  <si>
    <t>Алексейкин</t>
  </si>
  <si>
    <t>Никонов Владимир</t>
  </si>
  <si>
    <t>Трубин Сергей</t>
  </si>
  <si>
    <t>Емелькин Юрий</t>
  </si>
  <si>
    <t>Хода Сергей</t>
  </si>
  <si>
    <t>Болдин А.</t>
  </si>
  <si>
    <t>Лешуков Александр</t>
  </si>
  <si>
    <t>Добрин Борис</t>
  </si>
  <si>
    <t>Комаров Петр</t>
  </si>
  <si>
    <t>Каменск-Уральский</t>
  </si>
  <si>
    <t>Kutsch Frank Thomas</t>
  </si>
  <si>
    <t>Германия</t>
  </si>
  <si>
    <t>Селезнев Александр</t>
  </si>
  <si>
    <t>Безгодов Евгений</t>
  </si>
  <si>
    <t>Факел</t>
  </si>
  <si>
    <t>Кузьмицкий Никита</t>
  </si>
  <si>
    <t>Мичурин Антон</t>
  </si>
  <si>
    <t>Кучнарев</t>
  </si>
  <si>
    <t>Баландин</t>
  </si>
  <si>
    <t>Попов Степан</t>
  </si>
  <si>
    <t>Пушенко Егор</t>
  </si>
  <si>
    <t>Чайка Антон</t>
  </si>
  <si>
    <t>Мичков Алексей</t>
  </si>
  <si>
    <t>Екимов Петр</t>
  </si>
  <si>
    <t>Курпишев И.</t>
  </si>
  <si>
    <t>Симанов Алексей</t>
  </si>
  <si>
    <t>Кушнарев</t>
  </si>
  <si>
    <t>Горшков Денис</t>
  </si>
  <si>
    <t>Синицын Антон</t>
  </si>
  <si>
    <t>Суслов Александр</t>
  </si>
  <si>
    <t>Гарбачев</t>
  </si>
  <si>
    <t>Черепанов Григорий</t>
  </si>
  <si>
    <t>Шлегель Андрей</t>
  </si>
  <si>
    <t>Володин Платон</t>
  </si>
  <si>
    <t>Богданович</t>
  </si>
  <si>
    <t>Володина</t>
  </si>
  <si>
    <t>Гарифуллин Вячеслав</t>
  </si>
  <si>
    <t>Березовский</t>
  </si>
  <si>
    <t>Миникаев Данил</t>
  </si>
  <si>
    <t>Геркунов Роман</t>
  </si>
  <si>
    <t>Медведев Артем</t>
  </si>
  <si>
    <t>Алтайский край</t>
  </si>
  <si>
    <t>Медведев М.</t>
  </si>
  <si>
    <t>Еремеев Александр</t>
  </si>
  <si>
    <t>Фролов Дмитрий</t>
  </si>
  <si>
    <t>Панчихин Георгий</t>
  </si>
  <si>
    <t>Ультра Фемили Фитнес</t>
  </si>
  <si>
    <t>Михеев Иван</t>
  </si>
  <si>
    <t>Шпак Эльдар</t>
  </si>
  <si>
    <t>Мазгунов</t>
  </si>
  <si>
    <t>Митрошкин Максим</t>
  </si>
  <si>
    <t>Митрошкин</t>
  </si>
  <si>
    <t>Валиахметов Радислав</t>
  </si>
  <si>
    <t>Ильин Максим</t>
  </si>
  <si>
    <t>Ошмарин Владимир</t>
  </si>
  <si>
    <t>Дюрягин Иван</t>
  </si>
  <si>
    <t>Махнутин А.</t>
  </si>
  <si>
    <t>Красман Я.</t>
  </si>
  <si>
    <t>Осинцев Д.</t>
  </si>
  <si>
    <t>Нефедов В.</t>
  </si>
  <si>
    <t>Хотина Д.</t>
  </si>
  <si>
    <t>Устурой С.</t>
  </si>
  <si>
    <t>Соколова А.</t>
  </si>
  <si>
    <t>Кабиров</t>
  </si>
  <si>
    <t>Теплых И.</t>
  </si>
  <si>
    <t>Хизев Н.</t>
  </si>
  <si>
    <t>Артамонов А.</t>
  </si>
  <si>
    <t>Карамалак Н.</t>
  </si>
  <si>
    <t>Машликевич Игорь</t>
  </si>
  <si>
    <t>Ильин М.</t>
  </si>
  <si>
    <t>Малышев И.</t>
  </si>
  <si>
    <t>Гаджиева Людмила</t>
  </si>
  <si>
    <t>Глазачев В.</t>
  </si>
  <si>
    <t>Кондаков А.</t>
  </si>
  <si>
    <t>Жим лёжа софт-экипировочный ЛЮБ и ПРО</t>
  </si>
  <si>
    <t>Гаркалина Марина</t>
  </si>
  <si>
    <t>Рыбальченко</t>
  </si>
  <si>
    <t>Урывкова Елена</t>
  </si>
  <si>
    <t>Дракон</t>
  </si>
  <si>
    <t>Глазунов М.</t>
  </si>
  <si>
    <t>Копуркина Анна</t>
  </si>
  <si>
    <t>Кудрявцев Алексей</t>
  </si>
  <si>
    <t>Иванов Иван</t>
  </si>
  <si>
    <t>Ямуков Максим</t>
  </si>
  <si>
    <t>Кузьменко Иван</t>
  </si>
  <si>
    <t>Попов Андрей</t>
  </si>
  <si>
    <t>Козлов Алексей</t>
  </si>
  <si>
    <t>Балабан Юрий</t>
  </si>
  <si>
    <t>Никитин Денис</t>
  </si>
  <si>
    <t>Орлов А.</t>
  </si>
  <si>
    <t>Хацаюк Антон</t>
  </si>
  <si>
    <t>Ксенушко Олег</t>
  </si>
  <si>
    <t>Олефир Александр</t>
  </si>
  <si>
    <t>Костянов Александр</t>
  </si>
  <si>
    <t>Журавлев Роман</t>
  </si>
  <si>
    <t>Колесниченко Сергей</t>
  </si>
  <si>
    <t>Ратеборец</t>
  </si>
  <si>
    <t>Потапов</t>
  </si>
  <si>
    <t>Сергеева Е.</t>
  </si>
  <si>
    <t>Кодолов</t>
  </si>
  <si>
    <t>Абрамов Д.</t>
  </si>
  <si>
    <t>Кузьменко Н.</t>
  </si>
  <si>
    <t>Долгов</t>
  </si>
  <si>
    <t>Олефир А.</t>
  </si>
  <si>
    <t>Карапузов</t>
  </si>
  <si>
    <t>Чудинов Виктор</t>
  </si>
  <si>
    <t>Сторожков Вячеслав</t>
  </si>
  <si>
    <t>Черенев Евгений</t>
  </si>
  <si>
    <t>Метро Фитнес</t>
  </si>
  <si>
    <t>Андреев Юрий</t>
  </si>
  <si>
    <t>Исмоилов Фуркат</t>
  </si>
  <si>
    <t>Серов</t>
  </si>
  <si>
    <t>Грудцын Евгений</t>
  </si>
  <si>
    <t>Драйв Фитнес</t>
  </si>
  <si>
    <t>Кузнецов Роман</t>
  </si>
  <si>
    <t>Столбов Сергей</t>
  </si>
  <si>
    <t>Заграй Сергей</t>
  </si>
  <si>
    <t>Вятчанинов Павел</t>
  </si>
  <si>
    <t>Калайчев Я.</t>
  </si>
  <si>
    <t>Метро Фитнесс</t>
  </si>
  <si>
    <t>Пилипишко Н.</t>
  </si>
  <si>
    <t>Михеев Е.</t>
  </si>
  <si>
    <t>Серкова В.</t>
  </si>
  <si>
    <t>Бобошин В.</t>
  </si>
  <si>
    <t>Фролов Юрий</t>
  </si>
  <si>
    <t>masters 80+</t>
  </si>
  <si>
    <t>Боярченко</t>
  </si>
  <si>
    <t>Гильман Юрий</t>
  </si>
  <si>
    <t>Пауэр Хаус Джим</t>
  </si>
  <si>
    <t>Гончар Игорь</t>
  </si>
  <si>
    <t>Волков Семен</t>
  </si>
  <si>
    <t>Топорков Г.</t>
  </si>
  <si>
    <t>Горкунов Владислав</t>
  </si>
  <si>
    <t>Барский Михаил</t>
  </si>
  <si>
    <t>Володин Игорь</t>
  </si>
  <si>
    <t>Экстрим</t>
  </si>
  <si>
    <t>Кручинов Олег</t>
  </si>
  <si>
    <t>Киселев Вячеслав</t>
  </si>
  <si>
    <t>Адамчук Евгений</t>
  </si>
  <si>
    <t>Тихомиров Константин</t>
  </si>
  <si>
    <t>Киселев</t>
  </si>
  <si>
    <t>Гаголин</t>
  </si>
  <si>
    <t>Воронин Дмитрий</t>
  </si>
  <si>
    <t>Сарапульцев Вадим</t>
  </si>
  <si>
    <t>Салосалов Сергей</t>
  </si>
  <si>
    <t>Салосалов С.</t>
  </si>
  <si>
    <t>Концур Олег</t>
  </si>
  <si>
    <t>Нечаев Виктор</t>
  </si>
  <si>
    <t>Зуй Андрей</t>
  </si>
  <si>
    <t>Васильев Дмитрий</t>
  </si>
  <si>
    <t>Дильман Максим</t>
  </si>
  <si>
    <t>Беленький Дмитрий</t>
  </si>
  <si>
    <t>Малахов Георгий</t>
  </si>
  <si>
    <t>Оренбургская обшласть</t>
  </si>
  <si>
    <t>Катаев Андрей</t>
  </si>
  <si>
    <t>Мутин Дмитрий</t>
  </si>
  <si>
    <t>Мелехин Антон</t>
  </si>
  <si>
    <t>Святкин Максим</t>
  </si>
  <si>
    <t>Курочкин</t>
  </si>
  <si>
    <t>Ковалев Андрей</t>
  </si>
  <si>
    <t xml:space="preserve">Новицкий Артём </t>
  </si>
  <si>
    <t>Тагильцев Антон</t>
  </si>
  <si>
    <t>Плесовских</t>
  </si>
  <si>
    <t>Лапин Алексей</t>
  </si>
  <si>
    <t>Руколеев Генадий</t>
  </si>
  <si>
    <t>Еряшев М.</t>
  </si>
  <si>
    <t>Чичеева К.</t>
  </si>
  <si>
    <t>Тепляшнин А.</t>
  </si>
  <si>
    <t>Игнатьев П.</t>
  </si>
  <si>
    <t>Беленький О.</t>
  </si>
  <si>
    <t>Аптунин О.</t>
  </si>
  <si>
    <t>Нефедо В.</t>
  </si>
  <si>
    <t>Мухортов В.</t>
  </si>
  <si>
    <t>Марков Валерий</t>
  </si>
  <si>
    <t>Бесноватый</t>
  </si>
  <si>
    <t>Голубева Алеся</t>
  </si>
  <si>
    <t>Менаков Борис</t>
  </si>
  <si>
    <t>Горкун Александр</t>
  </si>
  <si>
    <t>Ляхов Андрей</t>
  </si>
  <si>
    <t>Коми</t>
  </si>
  <si>
    <t>Дудник Василий</t>
  </si>
  <si>
    <t>Распопов Михаил</t>
  </si>
  <si>
    <t>Жигулин Константин</t>
  </si>
  <si>
    <t>Любера</t>
  </si>
  <si>
    <t>Василенко</t>
  </si>
  <si>
    <t>Ногай Юрий</t>
  </si>
  <si>
    <t>Порошин Михаил</t>
  </si>
  <si>
    <t>Фитнес Клуб Пионер</t>
  </si>
  <si>
    <t>Ахтариев Денис</t>
  </si>
  <si>
    <t>Норма</t>
  </si>
  <si>
    <t>Розин Максим</t>
  </si>
  <si>
    <t>Резябин А.</t>
  </si>
  <si>
    <t>Старостин Никита</t>
  </si>
  <si>
    <t>Тяпкин Александр</t>
  </si>
  <si>
    <t>Карапузов Игорь</t>
  </si>
  <si>
    <t>Беспрозванных Никита</t>
  </si>
  <si>
    <t>Русаков Евгений</t>
  </si>
  <si>
    <t>Быховец А.М.</t>
  </si>
  <si>
    <t>Левочкин Алексей</t>
  </si>
  <si>
    <t>Москалев Роман</t>
  </si>
  <si>
    <t>Дерябин Александр</t>
  </si>
  <si>
    <t>Василенко Дмитрий</t>
  </si>
  <si>
    <t>Хузин Р.</t>
  </si>
  <si>
    <t>Софт</t>
  </si>
  <si>
    <t>Хованский Д.</t>
  </si>
  <si>
    <t>Рыбальченко К.</t>
  </si>
  <si>
    <t>Меркулов</t>
  </si>
  <si>
    <t>Васюченко О.</t>
  </si>
  <si>
    <t>Весноватый</t>
  </si>
  <si>
    <t>Коклягин Виталий</t>
  </si>
  <si>
    <t>Сатаев Анзор</t>
  </si>
  <si>
    <t>Голубятников Матвей</t>
  </si>
  <si>
    <t>Воротников Матвей</t>
  </si>
  <si>
    <t>Икс фитнес</t>
  </si>
  <si>
    <t>Гилёв А.</t>
  </si>
  <si>
    <t>Карпачев Вадим</t>
  </si>
  <si>
    <t>Дубовой Юрий</t>
  </si>
  <si>
    <t>Атриум Палас Отель</t>
  </si>
  <si>
    <t>Сасунов Максим</t>
  </si>
  <si>
    <t>Сасунов И.</t>
  </si>
  <si>
    <t>Мочалов Андрей</t>
  </si>
  <si>
    <t>Гусева А.</t>
  </si>
  <si>
    <t>Ахмеров Камиль</t>
  </si>
  <si>
    <t>Республика Башкортастан</t>
  </si>
  <si>
    <t>Республина Башкартастан</t>
  </si>
  <si>
    <t>Николаев Вячеслав</t>
  </si>
  <si>
    <t>Усов Алексей</t>
  </si>
  <si>
    <t>Серегин Сергей</t>
  </si>
  <si>
    <t>Токарев Илья</t>
  </si>
  <si>
    <t>Ярижев Амерхан</t>
  </si>
  <si>
    <t>Печеркин Илья</t>
  </si>
  <si>
    <t>Глухов Константин</t>
  </si>
  <si>
    <t>Щекина О.</t>
  </si>
  <si>
    <t>Курицын Вадим</t>
  </si>
  <si>
    <t>Черепанов Владислав</t>
  </si>
  <si>
    <t>9 лет</t>
  </si>
  <si>
    <t>Егорова Вероника</t>
  </si>
  <si>
    <t>12 лет</t>
  </si>
  <si>
    <t>Будина Диана</t>
  </si>
  <si>
    <t>8 лет</t>
  </si>
  <si>
    <t>Фот Игорь</t>
  </si>
  <si>
    <t>13 лет</t>
  </si>
  <si>
    <t>Фетищев Юрий</t>
  </si>
  <si>
    <t>Болотов Илья</t>
  </si>
  <si>
    <t>Сергеев Михаил</t>
  </si>
  <si>
    <t>Шемякин Дмитрий</t>
  </si>
  <si>
    <t>14 лет</t>
  </si>
  <si>
    <t>Богомолов Никита</t>
  </si>
  <si>
    <t>Рогачева Ульяна</t>
  </si>
  <si>
    <t>16 лет</t>
  </si>
  <si>
    <t>Харитонова Ангелина</t>
  </si>
  <si>
    <t>Стаканов Илья</t>
  </si>
  <si>
    <t>15 лет</t>
  </si>
  <si>
    <t>Люботин Илья</t>
  </si>
  <si>
    <t>Измайлов Руслан</t>
  </si>
  <si>
    <t>Плюснин Иван</t>
  </si>
  <si>
    <t>Шоломов Иван</t>
  </si>
  <si>
    <t>Ямин Денис</t>
  </si>
  <si>
    <t>17 лет</t>
  </si>
  <si>
    <t>Половников Никита</t>
  </si>
  <si>
    <t>Чучкалов Андрей</t>
  </si>
  <si>
    <t>Варанкин Константин</t>
  </si>
  <si>
    <t>Черепанов Данил</t>
  </si>
  <si>
    <t>Зорин Максим</t>
  </si>
  <si>
    <t>Рогов Василий</t>
  </si>
  <si>
    <t>Харитонов Александр</t>
  </si>
  <si>
    <t>20 лет</t>
  </si>
  <si>
    <t>Солоницын Даниил</t>
  </si>
  <si>
    <t>18 лет</t>
  </si>
  <si>
    <t>Коробейников Мирон</t>
  </si>
  <si>
    <t>Некрасов И.</t>
  </si>
  <si>
    <t>Зябликов А.</t>
  </si>
  <si>
    <t>Оздоев Т.</t>
  </si>
  <si>
    <t>Кукрин А.</t>
  </si>
  <si>
    <t>Сиренко Л.</t>
  </si>
  <si>
    <t>Шипилов Дмитрий</t>
  </si>
  <si>
    <t>Проходской Александр</t>
  </si>
  <si>
    <t>Сетуридзе Георгий</t>
  </si>
  <si>
    <t>Конев Александр</t>
  </si>
  <si>
    <t>Желваков Максим</t>
  </si>
  <si>
    <t>Шурнов Артур</t>
  </si>
  <si>
    <t>Красман Даниил</t>
  </si>
  <si>
    <t>Сосновский Максим</t>
  </si>
  <si>
    <t>Бояршинов</t>
  </si>
  <si>
    <t>Алексеенко Николай</t>
  </si>
  <si>
    <t>Трофимов Андрей</t>
  </si>
  <si>
    <t>Макаров В.</t>
  </si>
  <si>
    <t>Латыпов Дамир</t>
  </si>
  <si>
    <t>Жим лёжа ЭЛИТА экипировочный</t>
  </si>
  <si>
    <t>ELITE</t>
  </si>
  <si>
    <t>Хованский Дмитрий</t>
  </si>
  <si>
    <t>Замалиев Сергей</t>
  </si>
  <si>
    <t>Шевельков Леонид</t>
  </si>
  <si>
    <t>Медвед Барбелл</t>
  </si>
  <si>
    <t>Васюнин Иван</t>
  </si>
  <si>
    <t>Иванов Анатолий</t>
  </si>
  <si>
    <t>Тугулым</t>
  </si>
  <si>
    <t>Терентьев Александр</t>
  </si>
  <si>
    <t>Ханыков Дмитрий</t>
  </si>
  <si>
    <t>Палей Андрей</t>
  </si>
  <si>
    <t>Семенов Денис</t>
  </si>
  <si>
    <t>Кушва</t>
  </si>
  <si>
    <t>Стародубов Константин</t>
  </si>
  <si>
    <t>Шипулов Павел</t>
  </si>
  <si>
    <t>Меркулов Алексей</t>
  </si>
  <si>
    <t>Медведев Максим</t>
  </si>
  <si>
    <t>4 open</t>
  </si>
  <si>
    <t>5 open</t>
  </si>
  <si>
    <t>6 open</t>
  </si>
  <si>
    <t>Шипулов А.</t>
  </si>
  <si>
    <t>Международный детский жим-марафон</t>
  </si>
  <si>
    <t>4-5</t>
  </si>
  <si>
    <t>Кырчанов Данил</t>
  </si>
  <si>
    <t>Палей реформа</t>
  </si>
  <si>
    <t>Троеборье, приседания, становая тяга ЛЮБ экипировочные</t>
  </si>
  <si>
    <t>Унашхотлева Элла</t>
  </si>
  <si>
    <t>Семенов Ян</t>
  </si>
  <si>
    <t>Свобода Евгений</t>
  </si>
  <si>
    <t>Колташева Татьяна</t>
  </si>
  <si>
    <t>Чечня</t>
  </si>
  <si>
    <t>Порфирьева Наталья</t>
  </si>
  <si>
    <t>Ланге Татьяна</t>
  </si>
  <si>
    <t>Янина Светлана</t>
  </si>
  <si>
    <t>Кондратьева Людмила</t>
  </si>
  <si>
    <t>Родин Анатолий</t>
  </si>
  <si>
    <t>Мокшин Никита</t>
  </si>
  <si>
    <t>Орлов Алексей</t>
  </si>
  <si>
    <t>Тубакин М.</t>
  </si>
  <si>
    <t>Ордин Александр</t>
  </si>
  <si>
    <t>Покровский фок</t>
  </si>
  <si>
    <t>Иванова Кристина</t>
  </si>
  <si>
    <t>Аввакумов Михаил</t>
  </si>
  <si>
    <t>Подлипецкая Любовь</t>
  </si>
  <si>
    <t>Немашкало Евгений</t>
  </si>
  <si>
    <t>Богатырь</t>
  </si>
  <si>
    <t>Чернейкин Алексей</t>
  </si>
  <si>
    <t>Стерлитамакская область</t>
  </si>
  <si>
    <t>Мельников Станислав</t>
  </si>
  <si>
    <t>Панюков И.</t>
  </si>
  <si>
    <t>Панюков Игорь</t>
  </si>
  <si>
    <t>Мельников</t>
  </si>
  <si>
    <t>Кудрявцев Сергей</t>
  </si>
  <si>
    <t>Кадочников Андрей</t>
  </si>
  <si>
    <t>Рахимов Бахтиёр</t>
  </si>
  <si>
    <t>Шарипов Сохибжон</t>
  </si>
  <si>
    <t>Овинов Сергей</t>
  </si>
  <si>
    <t>Путилова Елена</t>
  </si>
  <si>
    <t>Алексеева Анастасия</t>
  </si>
  <si>
    <t>Кочнев Евгений</t>
  </si>
  <si>
    <t>Семенов Валерий</t>
  </si>
  <si>
    <t>Краснотуринск</t>
  </si>
  <si>
    <t>Фитнес клуб Пионер</t>
  </si>
  <si>
    <t>Фаррафутдинова Татьяна</t>
  </si>
  <si>
    <t>Абросимов Вадим</t>
  </si>
  <si>
    <t xml:space="preserve">Харитонов </t>
  </si>
  <si>
    <t>Новиков Игорь</t>
  </si>
  <si>
    <t>Питбуль</t>
  </si>
  <si>
    <t>Барнашев К.</t>
  </si>
  <si>
    <t>Румянцев Андрей</t>
  </si>
  <si>
    <t>Черников Вячеслав</t>
  </si>
  <si>
    <t>Ультра Фэмили Фитнес</t>
  </si>
  <si>
    <t>Обухов Юрий</t>
  </si>
  <si>
    <t>Анфалов</t>
  </si>
  <si>
    <t>Козак Дмитрий</t>
  </si>
  <si>
    <t>Гайнутдинов Альфат</t>
  </si>
  <si>
    <t>Лениногорск</t>
  </si>
  <si>
    <t>Мазуров Вячеслав</t>
  </si>
  <si>
    <t>Антонов Артем</t>
  </si>
  <si>
    <t>Мокрецов Константин</t>
  </si>
  <si>
    <t>Боев</t>
  </si>
  <si>
    <t>Матвеев Сергей</t>
  </si>
  <si>
    <t>Грачев Е.</t>
  </si>
  <si>
    <t>Пузыня Кирилл</t>
  </si>
  <si>
    <t>Продан Илья</t>
  </si>
  <si>
    <t>Ляпичев Евгений</t>
  </si>
  <si>
    <t>Мамаев Владимир</t>
  </si>
  <si>
    <t>Крутиков Алексей</t>
  </si>
  <si>
    <t>Прищепа</t>
  </si>
  <si>
    <t>Солкин Степан</t>
  </si>
  <si>
    <t>Окулов Максим</t>
  </si>
  <si>
    <t>Еряшев Максим</t>
  </si>
  <si>
    <t>Мурашов Игорь</t>
  </si>
  <si>
    <t>Мишарин Алексей</t>
  </si>
  <si>
    <t>Грабовецкий Дмитрий</t>
  </si>
  <si>
    <t>Авлекулов Тимур</t>
  </si>
  <si>
    <t>Авдюков Артем</t>
  </si>
  <si>
    <t>Стропша Антон</t>
  </si>
  <si>
    <t>Першин Игорь</t>
  </si>
  <si>
    <t>Гасанов</t>
  </si>
  <si>
    <t>Салимов Руслан</t>
  </si>
  <si>
    <t>Сайденцаль Олег</t>
  </si>
  <si>
    <t>Шабалин Дмитрий</t>
  </si>
  <si>
    <t>Аксон</t>
  </si>
  <si>
    <t>Прибыткова Виктория</t>
  </si>
  <si>
    <t>Меркулов А.</t>
  </si>
  <si>
    <t>Прокопова Елена</t>
  </si>
  <si>
    <t>Прокопов М.</t>
  </si>
  <si>
    <t>Мощенский Станислав</t>
  </si>
  <si>
    <t>Мифтахов Рустам</t>
  </si>
  <si>
    <t>Сибгатуллин Руслан</t>
  </si>
  <si>
    <t>Бабун Макксим</t>
  </si>
  <si>
    <t>Долгашев Денис</t>
  </si>
  <si>
    <t>Рыбальченко Кирилл</t>
  </si>
  <si>
    <t>Шестаков Максим</t>
  </si>
  <si>
    <t>Петров Дмитрий</t>
  </si>
  <si>
    <t>Киряков Дмитрий</t>
  </si>
  <si>
    <t>Верлан Виталий</t>
  </si>
  <si>
    <t>Кутепов Олег</t>
  </si>
  <si>
    <t>Башкартостан</t>
  </si>
  <si>
    <t>Мор С.</t>
  </si>
  <si>
    <t>Карякин Евгений</t>
  </si>
  <si>
    <t>Никандров Евгений</t>
  </si>
  <si>
    <t>Меркулова Ая</t>
  </si>
  <si>
    <t>Исаков П.</t>
  </si>
  <si>
    <t>Северинов Е.</t>
  </si>
  <si>
    <t>Гасанов А.</t>
  </si>
  <si>
    <t>Анисимов В.</t>
  </si>
  <si>
    <t>Пешляев М</t>
  </si>
  <si>
    <t>Палей Артем</t>
  </si>
  <si>
    <t>Рештников В.</t>
  </si>
  <si>
    <t>Абдуллин А.</t>
  </si>
  <si>
    <t>Свобода Е.</t>
  </si>
  <si>
    <t>Алиев Д.</t>
  </si>
  <si>
    <t>Чадов К.</t>
  </si>
  <si>
    <t>Кочнев Е.</t>
  </si>
  <si>
    <t>Михейченко М.</t>
  </si>
  <si>
    <t>Шибаев В.</t>
  </si>
  <si>
    <t>Суслов Н.</t>
  </si>
  <si>
    <t>Распопов С.</t>
  </si>
  <si>
    <t>Пономарев А.</t>
  </si>
  <si>
    <t>Ахлестин П.</t>
  </si>
  <si>
    <t>Баранов А.</t>
  </si>
  <si>
    <t>Палй А.</t>
  </si>
  <si>
    <t>Григорьев И.</t>
  </si>
  <si>
    <t>Суворин А.</t>
  </si>
  <si>
    <t>Минегулов Р.</t>
  </si>
  <si>
    <t>Миронов О.</t>
  </si>
  <si>
    <t>Стеганцев В.</t>
  </si>
  <si>
    <t>Жим лёжа экипировочный ЛЮБ и ПРО</t>
  </si>
  <si>
    <t>Балантаев Андрей</t>
  </si>
  <si>
    <t>Березин Денис</t>
  </si>
  <si>
    <t>Гайсин Артур</t>
  </si>
  <si>
    <t>Фаттахов Ришат</t>
  </si>
  <si>
    <t>Чернозипунников Евгений</t>
  </si>
  <si>
    <t>Осинцев Дмитрий</t>
  </si>
  <si>
    <t>Чусовитин Андрей</t>
  </si>
  <si>
    <t>Роганов Станислав</t>
  </si>
  <si>
    <t>Гуцевич Александр</t>
  </si>
  <si>
    <t>Пономарев</t>
  </si>
  <si>
    <t>Галлямов Айнур</t>
  </si>
  <si>
    <t>Сапожников Сергей</t>
  </si>
  <si>
    <t>Таран Данил</t>
  </si>
  <si>
    <t>Таран В.</t>
  </si>
  <si>
    <t>Лунев Дмитрий</t>
  </si>
  <si>
    <t>Карамалак Павел</t>
  </si>
  <si>
    <t>Дрожжилов Николай</t>
  </si>
  <si>
    <t>Бухаров Александр</t>
  </si>
  <si>
    <t>Валиуллин Рафаиль</t>
  </si>
  <si>
    <t>Титов Михаил</t>
  </si>
  <si>
    <t>Сахаутдинов Вадим</t>
  </si>
  <si>
    <t>Севостьянов Сергей</t>
  </si>
  <si>
    <t>Зайцева Екатерина</t>
  </si>
  <si>
    <t>Палей Артём</t>
  </si>
  <si>
    <t>Сорокин Дмитрий</t>
  </si>
  <si>
    <t>Шамхалов Салман</t>
  </si>
  <si>
    <t>Каримов В.</t>
  </si>
  <si>
    <t>Фаттахов Р.</t>
  </si>
  <si>
    <t>Народный жим ЛЮБ и ПРО</t>
  </si>
  <si>
    <t>Коэф.</t>
  </si>
  <si>
    <t>PBP</t>
  </si>
  <si>
    <t>Кичигин Никита</t>
  </si>
  <si>
    <t>Леонтьев А.</t>
  </si>
  <si>
    <t>Семёнов Даниил</t>
  </si>
  <si>
    <t>Пышма</t>
  </si>
  <si>
    <t>Желованов Павел</t>
  </si>
  <si>
    <t>Иванов Егор</t>
  </si>
  <si>
    <t>Мальцева Эльза</t>
  </si>
  <si>
    <t>Арапова Ирина</t>
  </si>
  <si>
    <t>Гумиров Эрнест</t>
  </si>
  <si>
    <t>Гавриков Арсений</t>
  </si>
  <si>
    <t>Даутова Ирина</t>
  </si>
  <si>
    <t>Макаров Алексей</t>
  </si>
  <si>
    <t>Владимирова Софья</t>
  </si>
  <si>
    <t>Русич</t>
  </si>
  <si>
    <t>Ковалева Анна</t>
  </si>
  <si>
    <t>Рукавишников Р.</t>
  </si>
  <si>
    <t>Кораблёва Дарья</t>
  </si>
  <si>
    <t>Николаев Александр</t>
  </si>
  <si>
    <t>masters 70-75</t>
  </si>
  <si>
    <t>Богданов Александр</t>
  </si>
  <si>
    <t>Браславец</t>
  </si>
  <si>
    <t>Абышев Тимур</t>
  </si>
  <si>
    <t>Лёвочкин А.</t>
  </si>
  <si>
    <t>Старостин Антон</t>
  </si>
  <si>
    <t>Ошнарин Владимир</t>
  </si>
  <si>
    <t>Кенжебаев Белотбек</t>
  </si>
  <si>
    <t>Минин Илья</t>
  </si>
  <si>
    <t>Осинцев Геннадий</t>
  </si>
  <si>
    <t>Саетгареев Равиль</t>
  </si>
  <si>
    <t>Шестаков Николай</t>
  </si>
  <si>
    <t>Грунков Дмитрий</t>
  </si>
  <si>
    <t>Арутюнян Спиридон</t>
  </si>
  <si>
    <t>Афанасьев Николай</t>
  </si>
  <si>
    <t>Костромская область</t>
  </si>
  <si>
    <t>Щербинин Артём</t>
  </si>
  <si>
    <t>Ахмадеев Эдуард</t>
  </si>
  <si>
    <t>Зобнин Дмитрий</t>
  </si>
  <si>
    <t>Койков Виктор</t>
  </si>
  <si>
    <t>Хлопков Марк</t>
  </si>
  <si>
    <t>Поздеев Михаил</t>
  </si>
  <si>
    <t>3 поток</t>
  </si>
  <si>
    <t>Юрлов Игорь</t>
  </si>
  <si>
    <t>Удумуртия</t>
  </si>
  <si>
    <t>Болдин Сергей</t>
  </si>
  <si>
    <t>Аликин Алексей</t>
  </si>
  <si>
    <t>Качковский Юрий</t>
  </si>
  <si>
    <t>Гобов Кирилл</t>
  </si>
  <si>
    <t>Комчатский край</t>
  </si>
  <si>
    <t>1/2 своего веса</t>
  </si>
  <si>
    <t>Максимов</t>
  </si>
  <si>
    <t>Козлов В.</t>
  </si>
  <si>
    <t>Анисов Б.</t>
  </si>
  <si>
    <t>Макаров А.</t>
  </si>
  <si>
    <t>Кириллов А..</t>
  </si>
  <si>
    <t>Макаров А</t>
  </si>
  <si>
    <t>Арсланов Р.</t>
  </si>
  <si>
    <t>Новоселов В.</t>
  </si>
  <si>
    <t>Троеборье, приседания, становая тяга безэкипировочные ЛЮБ</t>
  </si>
  <si>
    <t>Ефремов Даниил</t>
  </si>
  <si>
    <t>Краснотурьинск</t>
  </si>
  <si>
    <t>Шеряков</t>
  </si>
  <si>
    <t>Сарваров Альберт</t>
  </si>
  <si>
    <t>Зенков Н.Д.</t>
  </si>
  <si>
    <t>Ахметов Ильдар</t>
  </si>
  <si>
    <t>Ляпустин  Евгений</t>
  </si>
  <si>
    <t>Бессонов Егор</t>
  </si>
  <si>
    <t>Сталь</t>
  </si>
  <si>
    <t>Алимов Ризван</t>
  </si>
  <si>
    <t>Захаров Егор</t>
  </si>
  <si>
    <t>Рязанов Игорь</t>
  </si>
  <si>
    <t>Карякин Никита</t>
  </si>
  <si>
    <t>Рогожников</t>
  </si>
  <si>
    <t>Батуев Андрей</t>
  </si>
  <si>
    <t>Дюкин</t>
  </si>
  <si>
    <t>Лущев Иван</t>
  </si>
  <si>
    <t>Свидерский Владимир</t>
  </si>
  <si>
    <t>Шестаков Алексей</t>
  </si>
  <si>
    <t>Чернушка</t>
  </si>
  <si>
    <t>Морозов Юрий</t>
  </si>
  <si>
    <t>Кожевников Максим</t>
  </si>
  <si>
    <t>Стоцкий Алексей</t>
  </si>
  <si>
    <t>Мельков Сергей</t>
  </si>
  <si>
    <t>Моисенко Андрей</t>
  </si>
  <si>
    <t>Фурлетов Андрей</t>
  </si>
  <si>
    <t>Камелот</t>
  </si>
  <si>
    <t>Рябчевских Михаил</t>
  </si>
  <si>
    <t>Дёмин Александр</t>
  </si>
  <si>
    <t>Ахмедов Ислом</t>
  </si>
  <si>
    <t>Денисов Денис</t>
  </si>
  <si>
    <t>Агабалаев Ровшан</t>
  </si>
  <si>
    <t>Демидов Валерий</t>
  </si>
  <si>
    <t>Миронов Александр</t>
  </si>
  <si>
    <t>Делидов Денис</t>
  </si>
  <si>
    <t>Первоуральск</t>
  </si>
  <si>
    <t>Петров Кирилл</t>
  </si>
  <si>
    <t>Коваль Антон</t>
  </si>
  <si>
    <t>Субботин Анатолий</t>
  </si>
  <si>
    <t>Полевской</t>
  </si>
  <si>
    <t>Нугуманов Валерий</t>
  </si>
  <si>
    <t>Гафурчонов Шерзод</t>
  </si>
  <si>
    <t>Спицын Михаил</t>
  </si>
  <si>
    <t>Вострокнутов Артем</t>
  </si>
  <si>
    <t>Хашагульгов Ахмед</t>
  </si>
  <si>
    <t>Шилин Николай</t>
  </si>
  <si>
    <t>Акулов Александр</t>
  </si>
  <si>
    <t>Свобода</t>
  </si>
  <si>
    <t>Чебыкин Юрий</t>
  </si>
  <si>
    <t>Оренбуржская область</t>
  </si>
  <si>
    <t>Монахов Евгений</t>
  </si>
  <si>
    <t>Чудиновский Александр</t>
  </si>
  <si>
    <t>Чевардин Иван</t>
  </si>
  <si>
    <t>Налимов</t>
  </si>
  <si>
    <t>Прилуцкий Алексей</t>
  </si>
  <si>
    <t>Масленников Дмитрий</t>
  </si>
  <si>
    <t>Бахарев Виталий</t>
  </si>
  <si>
    <t>Стрежнев Сергей</t>
  </si>
  <si>
    <t>Олисов Сергей</t>
  </si>
  <si>
    <t>Лавров Артём</t>
  </si>
  <si>
    <t>Дюшес 19</t>
  </si>
  <si>
    <t>Плоских Олег</t>
  </si>
  <si>
    <t>Тутынин Глеб</t>
  </si>
  <si>
    <t>Черников Игорь</t>
  </si>
  <si>
    <t>Чернавских Аркадий</t>
  </si>
  <si>
    <t>Атлант</t>
  </si>
  <si>
    <t>Паршаков Никита</t>
  </si>
  <si>
    <t>Абызов Иван</t>
  </si>
  <si>
    <t>Медведь барбэл</t>
  </si>
  <si>
    <t>Шаврин Александр</t>
  </si>
  <si>
    <t>Болдин С.</t>
  </si>
  <si>
    <t>Важина Т.</t>
  </si>
  <si>
    <t>1</t>
  </si>
  <si>
    <t>Свой вес</t>
  </si>
  <si>
    <t>2</t>
  </si>
  <si>
    <t>3</t>
  </si>
  <si>
    <t>4</t>
  </si>
  <si>
    <t>Слукин Владимир</t>
  </si>
  <si>
    <t>Экипировочная тяга ЭЛИТА</t>
  </si>
  <si>
    <t>Глазунов Михаил</t>
  </si>
  <si>
    <t>Симов Станимир</t>
  </si>
  <si>
    <t>Пешляев Михаил</t>
  </si>
  <si>
    <t>Осинцев Денис</t>
  </si>
  <si>
    <t>Кулешов М.</t>
  </si>
  <si>
    <t>Мощенко Владимир</t>
  </si>
  <si>
    <t>Алексеев Вячеслав</t>
  </si>
  <si>
    <t>Весноватый Иван</t>
  </si>
  <si>
    <t>Черныш В.</t>
  </si>
  <si>
    <t>Цигельник Иван</t>
  </si>
  <si>
    <t>Гузнищев А.</t>
  </si>
  <si>
    <t>Старостина Л.</t>
  </si>
  <si>
    <t>Красильников</t>
  </si>
  <si>
    <t>Булатов Алексей</t>
  </si>
  <si>
    <t>Килина Вероника</t>
  </si>
  <si>
    <t>Сарварова Сабрина</t>
  </si>
  <si>
    <t>Демкович Марина</t>
  </si>
  <si>
    <t>Фурлетов А.</t>
  </si>
  <si>
    <t>Михайличенко Ксения</t>
  </si>
  <si>
    <t>Максим И.</t>
  </si>
  <si>
    <t>Хода Владислава</t>
  </si>
  <si>
    <t>Жалеева Лилия</t>
  </si>
  <si>
    <t>Ежова Елена</t>
  </si>
  <si>
    <t>Моисеева Марина</t>
  </si>
  <si>
    <t>Золотой тигр</t>
  </si>
  <si>
    <t>Гурская Виктория</t>
  </si>
  <si>
    <t>Макарова Инна</t>
  </si>
  <si>
    <t>Галимова Алина</t>
  </si>
  <si>
    <t>Милькова Юлия</t>
  </si>
  <si>
    <t>Эмма Фитнес</t>
  </si>
  <si>
    <t>Чурбанов</t>
  </si>
  <si>
    <t>Варовина Анна</t>
  </si>
  <si>
    <t>Ахметзянов Галимжан</t>
  </si>
  <si>
    <t>Байгильдина Диана</t>
  </si>
  <si>
    <t>Першина Ирина</t>
  </si>
  <si>
    <t>Гагарина</t>
  </si>
  <si>
    <t>Андреева Наталья</t>
  </si>
  <si>
    <t>Васильева Анна</t>
  </si>
  <si>
    <t>Искакова Нейля</t>
  </si>
  <si>
    <t>Улан-Удэ</t>
  </si>
  <si>
    <t>Республика Бурятия</t>
  </si>
  <si>
    <t>Чудная Оксана</t>
  </si>
  <si>
    <t>Кирюнина Светлана</t>
  </si>
  <si>
    <t>Чудов Андрей</t>
  </si>
  <si>
    <t>Творогов Михаил</t>
  </si>
  <si>
    <t>Хомутов Николай</t>
  </si>
  <si>
    <t>Артамонов</t>
  </si>
  <si>
    <t>Митрофанов Лев</t>
  </si>
  <si>
    <t>Фахреев Артём</t>
  </si>
  <si>
    <t>Каюмов Владислав</t>
  </si>
  <si>
    <t>Хафизов Эдуард</t>
  </si>
  <si>
    <t>Калинин Дмитрий</t>
  </si>
  <si>
    <t>Олимпия джим</t>
  </si>
  <si>
    <t>Казанцев Геннадий</t>
  </si>
  <si>
    <t>Кирьянов Алексей</t>
  </si>
  <si>
    <t>Еникеев Эльдар</t>
  </si>
  <si>
    <t>Макурин Илья</t>
  </si>
  <si>
    <t>Саночкин М.</t>
  </si>
  <si>
    <t>Герасимов Михаил</t>
  </si>
  <si>
    <t>Гагарин</t>
  </si>
  <si>
    <t>Абдулаев Абдумалик</t>
  </si>
  <si>
    <t>Русский жим ЛЮБ и ПРО</t>
  </si>
  <si>
    <t>ТОННАЖ</t>
  </si>
  <si>
    <t>RBP</t>
  </si>
  <si>
    <t>Брезгин Владислав</t>
  </si>
  <si>
    <t>Таракина Татьяна</t>
  </si>
  <si>
    <t>Акчурина Алина</t>
  </si>
  <si>
    <t>Заболотнева Ольга</t>
  </si>
  <si>
    <t>Метро фитнес</t>
  </si>
  <si>
    <t>Аюпов Ринат</t>
  </si>
  <si>
    <t>Мошечкин Юрий</t>
  </si>
  <si>
    <t>Архипов Евгений</t>
  </si>
  <si>
    <t>Ишмухаметов Роман</t>
  </si>
  <si>
    <t>Козулин Владимир</t>
  </si>
  <si>
    <t>Таракин Сергей</t>
  </si>
  <si>
    <t>Попков Владимир</t>
  </si>
  <si>
    <t>Позитив Стайл</t>
  </si>
  <si>
    <t>Галямов</t>
  </si>
  <si>
    <t>Асманкин Андрей</t>
  </si>
  <si>
    <t>Драйв</t>
  </si>
  <si>
    <t>Маслаков</t>
  </si>
  <si>
    <t>Кадников Евгений</t>
  </si>
  <si>
    <t>Балин</t>
  </si>
  <si>
    <t>Сухман Андрей</t>
  </si>
  <si>
    <t>Каримов Владислав</t>
  </si>
  <si>
    <t>Брезгин Андрей</t>
  </si>
  <si>
    <t xml:space="preserve">Карапузов </t>
  </si>
  <si>
    <t>Гилев Николай</t>
  </si>
  <si>
    <t>Айрон Джим</t>
  </si>
  <si>
    <t>Неугодников Александр</t>
  </si>
  <si>
    <t>Валеев Александр</t>
  </si>
  <si>
    <t>Максимовских Андрей</t>
  </si>
  <si>
    <t>Жицкий Роман</t>
  </si>
  <si>
    <t>Русаков Владимир</t>
  </si>
  <si>
    <t>Ярошилова Ирина</t>
  </si>
  <si>
    <t>Трясцина Елена</t>
  </si>
  <si>
    <t>Козлов Вячеслав</t>
  </si>
  <si>
    <t>Киян Андрей</t>
  </si>
  <si>
    <t>Погорелов Андрей</t>
  </si>
  <si>
    <t>Артамонов Александр</t>
  </si>
  <si>
    <t>Коровин Сергей</t>
  </si>
  <si>
    <t>Богатырев Магомет</t>
  </si>
  <si>
    <t>Хорьков Михаил</t>
  </si>
  <si>
    <t>Хомылев И.</t>
  </si>
  <si>
    <t>Шевкунов Олег</t>
  </si>
  <si>
    <t>Полищук Никита</t>
  </si>
  <si>
    <t>Алербон Дмитрий</t>
  </si>
  <si>
    <t>Мезин Александр</t>
  </si>
  <si>
    <t>Рупасов Д.</t>
  </si>
  <si>
    <t>Парфёнов Владислав</t>
  </si>
  <si>
    <t>Баяндин Константин</t>
  </si>
  <si>
    <t>Резников Вячеслав</t>
  </si>
  <si>
    <t>Спирянин Александр</t>
  </si>
  <si>
    <t>5</t>
  </si>
  <si>
    <t>6</t>
  </si>
  <si>
    <t>7</t>
  </si>
  <si>
    <t>8</t>
  </si>
  <si>
    <t>Рогожкина Мария</t>
  </si>
  <si>
    <t>Курбатова Екатерина</t>
  </si>
  <si>
    <t>Сарапульцев В.</t>
  </si>
  <si>
    <t>Рогалёва Лариса</t>
  </si>
  <si>
    <t>Кузнецова Александра</t>
  </si>
  <si>
    <t>Филимонова Наталья</t>
  </si>
  <si>
    <t>Мышкин</t>
  </si>
  <si>
    <t>Пилепишкина Полина</t>
  </si>
  <si>
    <t>Семёнов М.</t>
  </si>
  <si>
    <t>Сиренко Любовь</t>
  </si>
  <si>
    <t>Бухаркина Мария</t>
  </si>
  <si>
    <t>Полещук Наталья</t>
  </si>
  <si>
    <t>Пахомова Валерия</t>
  </si>
  <si>
    <t>Ульданова Диана</t>
  </si>
  <si>
    <t>Резина Анна</t>
  </si>
  <si>
    <t>Шафиев Эдуард</t>
  </si>
  <si>
    <t>Погребняк Дмитрий</t>
  </si>
  <si>
    <t>Халимов Эдуард</t>
  </si>
  <si>
    <t>Никонов В.И.</t>
  </si>
  <si>
    <t>Зарбышев Константин</t>
  </si>
  <si>
    <t>Сила Вятки</t>
  </si>
  <si>
    <t>Голуб Виталий</t>
  </si>
  <si>
    <t>Подъячев Сергей</t>
  </si>
  <si>
    <t>Чигвинцев Иван</t>
  </si>
  <si>
    <t>Стусяк Роман</t>
  </si>
  <si>
    <t>Борзенков Александр</t>
  </si>
  <si>
    <t>Голованов Е.</t>
  </si>
  <si>
    <t>Еньшин Сергей</t>
  </si>
  <si>
    <t>Шувалов Владислав</t>
  </si>
  <si>
    <t>Старчиков Михаил</t>
  </si>
  <si>
    <t>Лапин Антон</t>
  </si>
  <si>
    <t>Шмелев Руслан</t>
  </si>
  <si>
    <t>Бобровский</t>
  </si>
  <si>
    <t>Егоров Владислав</t>
  </si>
  <si>
    <t>Юндин Никита</t>
  </si>
  <si>
    <t>Юсупов Станислав</t>
  </si>
  <si>
    <t>Зеленин Николай</t>
  </si>
  <si>
    <t>Васютин Николай</t>
  </si>
  <si>
    <t>СЛ Фитнес</t>
  </si>
  <si>
    <t>Бакалина Ю.</t>
  </si>
  <si>
    <t>Михайченко Иван</t>
  </si>
  <si>
    <t>Михейченко</t>
  </si>
  <si>
    <t>АМТ</t>
  </si>
  <si>
    <t>02.11.1991</t>
  </si>
  <si>
    <t>Головизнин Никита</t>
  </si>
  <si>
    <t>Ульянов Вадим</t>
  </si>
  <si>
    <t>Рябинин Максим</t>
  </si>
  <si>
    <t>Вальман Дмитрий</t>
  </si>
  <si>
    <t>Чичков Александр</t>
  </si>
  <si>
    <t>Кутг Франк Томас</t>
  </si>
  <si>
    <t>Гилев А.</t>
  </si>
  <si>
    <t>Ялков А.</t>
  </si>
  <si>
    <t>Костин Е.</t>
  </si>
  <si>
    <t>Пешмеев М.</t>
  </si>
  <si>
    <t>Тихонов В.</t>
  </si>
  <si>
    <t>Брзгин А.</t>
  </si>
  <si>
    <t>Михев Е.</t>
  </si>
  <si>
    <t>Таракин С.</t>
  </si>
  <si>
    <t>Карякин</t>
  </si>
  <si>
    <t>Голованов А.</t>
  </si>
  <si>
    <t>Горелов А.</t>
  </si>
  <si>
    <t>Толкачев К.</t>
  </si>
  <si>
    <t>Шеряков Александр</t>
  </si>
  <si>
    <t>Козин Николай</t>
  </si>
  <si>
    <t>Заитов Ралиф</t>
  </si>
  <si>
    <t>Малышев Роман</t>
  </si>
  <si>
    <t>1 junior</t>
  </si>
  <si>
    <t>2 junior</t>
  </si>
  <si>
    <t>3 junior</t>
  </si>
  <si>
    <t>Абдулаев</t>
  </si>
  <si>
    <t>Заитов Р.</t>
  </si>
  <si>
    <t>Головизнин Н.</t>
  </si>
  <si>
    <t>Голышев С.</t>
  </si>
  <si>
    <t>Бушуев В.</t>
  </si>
  <si>
    <t>Ячменев А.</t>
  </si>
  <si>
    <t>Хабирова В.</t>
  </si>
  <si>
    <t>Бреднев А.</t>
  </si>
  <si>
    <t>Фогель А.</t>
  </si>
  <si>
    <t>Копчук В.</t>
  </si>
  <si>
    <t>Пешляев М.</t>
  </si>
  <si>
    <t>Вароян И.</t>
  </si>
  <si>
    <t>Пионер</t>
  </si>
  <si>
    <t>Эма Фитнес</t>
  </si>
  <si>
    <t>Узбекистан</t>
  </si>
  <si>
    <t>37-38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</si>
</sst>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mmm/yyyy"/>
    <numFmt numFmtId="176" formatCode="0.0"/>
    <numFmt numFmtId="177" formatCode="m/d/yyyy;@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b/>
      <sz val="10"/>
      <color indexed="12"/>
      <name val="Arial"/>
      <family val="2"/>
    </font>
    <font>
      <b/>
      <strike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trike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trike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FF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6"/>
      <color rgb="FF0000FF"/>
      <name val="Arial"/>
      <family val="2"/>
    </font>
    <font>
      <strike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trike/>
      <sz val="16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1" applyNumberFormat="0" applyAlignment="0" applyProtection="0"/>
    <xf numFmtId="0" fontId="45" fillId="18" borderId="2" applyNumberFormat="0" applyAlignment="0" applyProtection="0"/>
    <xf numFmtId="0" fontId="46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19" borderId="7" applyNumberFormat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0" fillId="0" borderId="0">
      <alignment/>
      <protection/>
    </xf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23" borderId="0" applyNumberFormat="0" applyBorder="0" applyAlignment="0" applyProtection="0"/>
  </cellStyleXfs>
  <cellXfs count="361">
    <xf numFmtId="0" fontId="0" fillId="0" borderId="0" xfId="0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59" fillId="0" borderId="11" xfId="0" applyNumberFormat="1" applyFont="1" applyFill="1" applyBorder="1" applyAlignment="1">
      <alignment horizontal="center" vertical="center" wrapText="1"/>
    </xf>
    <xf numFmtId="174" fontId="59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4" fontId="6" fillId="0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7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4" fontId="2" fillId="0" borderId="16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74" fontId="6" fillId="0" borderId="16" xfId="0" applyNumberFormat="1" applyFont="1" applyFill="1" applyBorder="1" applyAlignment="1">
      <alignment horizontal="center" vertical="center"/>
    </xf>
    <xf numFmtId="174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4" fontId="60" fillId="0" borderId="16" xfId="0" applyNumberFormat="1" applyFont="1" applyFill="1" applyBorder="1" applyAlignment="1">
      <alignment horizontal="center" vertical="center"/>
    </xf>
    <xf numFmtId="174" fontId="61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74" fontId="6" fillId="0" borderId="17" xfId="0" applyNumberFormat="1" applyFont="1" applyFill="1" applyBorder="1" applyAlignment="1">
      <alignment horizontal="center" vertical="center"/>
    </xf>
    <xf numFmtId="174" fontId="2" fillId="0" borderId="1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174" fontId="61" fillId="24" borderId="16" xfId="0" applyNumberFormat="1" applyFont="1" applyFill="1" applyBorder="1" applyAlignment="1">
      <alignment horizontal="center" vertical="center"/>
    </xf>
    <xf numFmtId="0" fontId="60" fillId="24" borderId="16" xfId="0" applyFont="1" applyFill="1" applyBorder="1" applyAlignment="1">
      <alignment horizontal="center" vertical="center"/>
    </xf>
    <xf numFmtId="2" fontId="60" fillId="24" borderId="16" xfId="0" applyNumberFormat="1" applyFont="1" applyFill="1" applyBorder="1" applyAlignment="1">
      <alignment horizontal="center" vertical="center"/>
    </xf>
    <xf numFmtId="174" fontId="60" fillId="24" borderId="16" xfId="0" applyNumberFormat="1" applyFont="1" applyFill="1" applyBorder="1" applyAlignment="1">
      <alignment horizontal="center" vertical="center"/>
    </xf>
    <xf numFmtId="174" fontId="62" fillId="0" borderId="0" xfId="0" applyNumberFormat="1" applyFont="1" applyFill="1" applyBorder="1" applyAlignment="1">
      <alignment horizontal="center" vertical="center"/>
    </xf>
    <xf numFmtId="174" fontId="61" fillId="0" borderId="16" xfId="0" applyNumberFormat="1" applyFont="1" applyFill="1" applyBorder="1" applyAlignment="1">
      <alignment horizontal="center" vertical="center"/>
    </xf>
    <xf numFmtId="174" fontId="61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174" fontId="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74" fontId="61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74" fontId="6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4" fontId="7" fillId="0" borderId="17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left"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174" fontId="3" fillId="0" borderId="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1" fontId="3" fillId="0" borderId="0" xfId="52" applyNumberFormat="1" applyFont="1" applyFill="1" applyBorder="1" applyAlignment="1">
      <alignment horizontal="center" vertical="center"/>
      <protection/>
    </xf>
    <xf numFmtId="176" fontId="2" fillId="0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174" fontId="6" fillId="0" borderId="0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>
      <alignment horizontal="center" vertical="center"/>
      <protection/>
    </xf>
    <xf numFmtId="1" fontId="5" fillId="0" borderId="11" xfId="52" applyNumberFormat="1" applyFont="1" applyFill="1" applyBorder="1" applyAlignment="1">
      <alignment horizontal="center" vertical="center"/>
      <protection/>
    </xf>
    <xf numFmtId="174" fontId="7" fillId="0" borderId="11" xfId="52" applyNumberFormat="1" applyFont="1" applyFill="1" applyBorder="1" applyAlignment="1">
      <alignment horizontal="center" vertical="center"/>
      <protection/>
    </xf>
    <xf numFmtId="176" fontId="5" fillId="0" borderId="11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14" fontId="2" fillId="0" borderId="17" xfId="52" applyNumberFormat="1" applyFont="1" applyFill="1" applyBorder="1" applyAlignment="1">
      <alignment horizontal="center" vertical="center"/>
      <protection/>
    </xf>
    <xf numFmtId="2" fontId="2" fillId="0" borderId="17" xfId="52" applyNumberFormat="1" applyFont="1" applyFill="1" applyBorder="1" applyAlignment="1">
      <alignment horizontal="center" vertical="center"/>
      <protection/>
    </xf>
    <xf numFmtId="174" fontId="6" fillId="0" borderId="17" xfId="52" applyNumberFormat="1" applyFont="1" applyFill="1" applyBorder="1" applyAlignment="1">
      <alignment horizontal="center" vertical="center"/>
      <protection/>
    </xf>
    <xf numFmtId="0" fontId="2" fillId="0" borderId="17" xfId="52" applyNumberFormat="1" applyFont="1" applyFill="1" applyBorder="1" applyAlignment="1">
      <alignment horizontal="center" vertical="center"/>
      <protection/>
    </xf>
    <xf numFmtId="1" fontId="2" fillId="0" borderId="17" xfId="52" applyNumberFormat="1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176" fontId="2" fillId="0" borderId="17" xfId="52" applyNumberFormat="1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14" fontId="2" fillId="0" borderId="16" xfId="52" applyNumberFormat="1" applyFont="1" applyFill="1" applyBorder="1" applyAlignment="1">
      <alignment horizontal="center" vertical="center"/>
      <protection/>
    </xf>
    <xf numFmtId="174" fontId="60" fillId="0" borderId="16" xfId="52" applyNumberFormat="1" applyFont="1" applyFill="1" applyBorder="1" applyAlignment="1">
      <alignment horizontal="center" vertical="center"/>
      <protection/>
    </xf>
    <xf numFmtId="2" fontId="2" fillId="0" borderId="16" xfId="52" applyNumberFormat="1" applyFont="1" applyFill="1" applyBorder="1" applyAlignment="1">
      <alignment horizontal="center" vertical="center"/>
      <protection/>
    </xf>
    <xf numFmtId="174" fontId="6" fillId="0" borderId="16" xfId="52" applyNumberFormat="1" applyFont="1" applyFill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center" vertical="center"/>
      <protection/>
    </xf>
    <xf numFmtId="0" fontId="63" fillId="0" borderId="16" xfId="52" applyFont="1" applyFill="1" applyBorder="1" applyAlignment="1">
      <alignment horizontal="center" vertical="center"/>
      <protection/>
    </xf>
    <xf numFmtId="1" fontId="2" fillId="0" borderId="16" xfId="52" applyNumberFormat="1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176" fontId="2" fillId="0" borderId="16" xfId="52" applyNumberFormat="1" applyFont="1" applyFill="1" applyBorder="1" applyAlignment="1">
      <alignment horizontal="center" vertical="center"/>
      <protection/>
    </xf>
    <xf numFmtId="0" fontId="64" fillId="0" borderId="16" xfId="52" applyFont="1" applyFill="1" applyBorder="1" applyAlignment="1">
      <alignment horizontal="center" vertical="center"/>
      <protection/>
    </xf>
    <xf numFmtId="2" fontId="2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1" fontId="2" fillId="0" borderId="0" xfId="52" applyNumberFormat="1" applyFont="1" applyFill="1" applyBorder="1" applyAlignment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4" fontId="60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14" fontId="2" fillId="24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74" fontId="7" fillId="0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17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174" fontId="1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74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74" fontId="1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74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4" fontId="19" fillId="0" borderId="0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4" fontId="16" fillId="0" borderId="17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174" fontId="19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4" fontId="16" fillId="0" borderId="17" xfId="0" applyNumberFormat="1" applyFont="1" applyFill="1" applyBorder="1" applyAlignment="1">
      <alignment horizontal="center" vertical="center"/>
    </xf>
    <xf numFmtId="14" fontId="21" fillId="0" borderId="17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4" fontId="21" fillId="0" borderId="16" xfId="0" applyNumberFormat="1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 vertical="center"/>
    </xf>
    <xf numFmtId="174" fontId="19" fillId="0" borderId="16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74" fontId="16" fillId="0" borderId="16" xfId="0" applyNumberFormat="1" applyFont="1" applyFill="1" applyBorder="1" applyAlignment="1">
      <alignment horizontal="center" vertical="center"/>
    </xf>
    <xf numFmtId="14" fontId="16" fillId="0" borderId="16" xfId="0" applyNumberFormat="1" applyFont="1" applyFill="1" applyBorder="1" applyAlignment="1">
      <alignment horizontal="center" vertical="center"/>
    </xf>
    <xf numFmtId="174" fontId="2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74" fontId="7" fillId="0" borderId="1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74" fontId="7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174" fontId="8" fillId="0" borderId="0" xfId="52" applyNumberFormat="1" applyFont="1" applyFill="1" applyBorder="1" applyAlignment="1">
      <alignment horizontal="center" vertical="center"/>
      <protection/>
    </xf>
    <xf numFmtId="174" fontId="2" fillId="0" borderId="0" xfId="52" applyNumberFormat="1" applyFont="1" applyFill="1" applyBorder="1" applyAlignment="1">
      <alignment horizontal="center" vertical="center"/>
      <protection/>
    </xf>
    <xf numFmtId="174" fontId="2" fillId="0" borderId="17" xfId="52" applyNumberFormat="1" applyFont="1" applyFill="1" applyBorder="1" applyAlignment="1">
      <alignment horizontal="center" vertical="center"/>
      <protection/>
    </xf>
    <xf numFmtId="174" fontId="61" fillId="0" borderId="17" xfId="52" applyNumberFormat="1" applyFont="1" applyFill="1" applyBorder="1" applyAlignment="1">
      <alignment horizontal="center" vertical="center"/>
      <protection/>
    </xf>
    <xf numFmtId="174" fontId="2" fillId="0" borderId="16" xfId="52" applyNumberFormat="1" applyFont="1" applyFill="1" applyBorder="1" applyAlignment="1">
      <alignment horizontal="center" vertical="center"/>
      <protection/>
    </xf>
    <xf numFmtId="174" fontId="61" fillId="0" borderId="16" xfId="52" applyNumberFormat="1" applyFont="1" applyFill="1" applyBorder="1" applyAlignment="1">
      <alignment horizontal="center" vertical="center"/>
      <protection/>
    </xf>
    <xf numFmtId="177" fontId="2" fillId="0" borderId="0" xfId="52" applyNumberFormat="1" applyFont="1" applyFill="1" applyBorder="1" applyAlignment="1">
      <alignment horizontal="center" vertical="center"/>
      <protection/>
    </xf>
    <xf numFmtId="177" fontId="2" fillId="0" borderId="16" xfId="52" applyNumberFormat="1" applyFont="1" applyFill="1" applyBorder="1" applyAlignment="1">
      <alignment horizontal="center" vertical="center"/>
      <protection/>
    </xf>
    <xf numFmtId="14" fontId="2" fillId="0" borderId="0" xfId="52" applyNumberFormat="1" applyFont="1" applyFill="1" applyBorder="1" applyAlignment="1">
      <alignment horizontal="center" vertical="center"/>
      <protection/>
    </xf>
    <xf numFmtId="0" fontId="63" fillId="0" borderId="0" xfId="52" applyFont="1" applyFill="1" applyBorder="1" applyAlignment="1">
      <alignment horizontal="center" vertical="center"/>
      <protection/>
    </xf>
    <xf numFmtId="0" fontId="4" fillId="0" borderId="17" xfId="52" applyNumberFormat="1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/>
    </xf>
    <xf numFmtId="174" fontId="6" fillId="24" borderId="16" xfId="0" applyNumberFormat="1" applyFont="1" applyFill="1" applyBorder="1" applyAlignment="1">
      <alignment horizontal="center" vertical="center"/>
    </xf>
    <xf numFmtId="0" fontId="2" fillId="24" borderId="16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174" fontId="63" fillId="0" borderId="16" xfId="0" applyNumberFormat="1" applyFont="1" applyFill="1" applyBorder="1" applyAlignment="1">
      <alignment horizontal="center" vertical="center"/>
    </xf>
    <xf numFmtId="2" fontId="2" fillId="0" borderId="16" xfId="59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74" fontId="6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74" fontId="6" fillId="0" borderId="16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174" fontId="60" fillId="0" borderId="16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14" fontId="2" fillId="24" borderId="16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4" fontId="14" fillId="0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74" fontId="7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4" fontId="7" fillId="0" borderId="17" xfId="0" applyNumberFormat="1" applyFont="1" applyFill="1" applyBorder="1" applyAlignment="1">
      <alignment horizontal="center" vertical="center"/>
    </xf>
    <xf numFmtId="174" fontId="24" fillId="0" borderId="16" xfId="0" applyNumberFormat="1" applyFont="1" applyFill="1" applyBorder="1" applyAlignment="1">
      <alignment horizontal="center" vertical="center"/>
    </xf>
    <xf numFmtId="174" fontId="2" fillId="3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174" fontId="61" fillId="0" borderId="16" xfId="0" applyNumberFormat="1" applyFont="1" applyFill="1" applyBorder="1" applyAlignment="1">
      <alignment horizontal="center" vertical="center"/>
    </xf>
    <xf numFmtId="174" fontId="60" fillId="0" borderId="16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174" fontId="6" fillId="24" borderId="16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1" fillId="0" borderId="16" xfId="0" applyNumberFormat="1" applyFont="1" applyFill="1" applyBorder="1" applyAlignment="1">
      <alignment horizontal="center" vertical="center"/>
    </xf>
    <xf numFmtId="0" fontId="60" fillId="24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6" fontId="0" fillId="0" borderId="16" xfId="0" applyNumberFormat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4" fontId="7" fillId="0" borderId="18" xfId="0" applyNumberFormat="1" applyFont="1" applyFill="1" applyBorder="1" applyAlignment="1">
      <alignment horizontal="center" vertical="center" wrapText="1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2" fontId="5" fillId="0" borderId="10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174" fontId="7" fillId="0" borderId="10" xfId="52" applyNumberFormat="1" applyFont="1" applyFill="1" applyBorder="1" applyAlignment="1">
      <alignment horizontal="center" vertical="center" wrapText="1"/>
      <protection/>
    </xf>
    <xf numFmtId="174" fontId="7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176" fontId="4" fillId="0" borderId="10" xfId="52" applyNumberFormat="1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center" vertical="center" wrapText="1"/>
    </xf>
    <xf numFmtId="174" fontId="14" fillId="0" borderId="1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174" fontId="7" fillId="0" borderId="1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zoomScale="85" zoomScaleNormal="85" workbookViewId="0" topLeftCell="A1">
      <selection activeCell="H1" sqref="H1:I16384"/>
    </sheetView>
  </sheetViews>
  <sheetFormatPr defaultColWidth="9.00390625" defaultRowHeight="12.75"/>
  <cols>
    <col min="1" max="1" width="4.875" style="25" customWidth="1"/>
    <col min="2" max="2" width="6.125" style="25" customWidth="1"/>
    <col min="3" max="3" width="5.00390625" style="25" bestFit="1" customWidth="1"/>
    <col min="4" max="4" width="8.875" style="25" bestFit="1" customWidth="1"/>
    <col min="5" max="5" width="5.25390625" style="25" bestFit="1" customWidth="1"/>
    <col min="6" max="6" width="22.25390625" style="25" bestFit="1" customWidth="1"/>
    <col min="7" max="7" width="20.00390625" style="25" bestFit="1" customWidth="1"/>
    <col min="8" max="9" width="3.75390625" style="25" customWidth="1"/>
    <col min="10" max="10" width="11.25390625" style="26" customWidth="1"/>
    <col min="11" max="11" width="13.875" style="31" customWidth="1"/>
    <col min="12" max="12" width="7.00390625" style="26" bestFit="1" customWidth="1"/>
    <col min="13" max="13" width="7.00390625" style="93" bestFit="1" customWidth="1"/>
    <col min="14" max="14" width="4.375" style="21" bestFit="1" customWidth="1"/>
    <col min="15" max="15" width="7.25390625" style="25" customWidth="1"/>
    <col min="16" max="16" width="6.00390625" style="28" customWidth="1"/>
    <col min="17" max="17" width="2.125" style="31" bestFit="1" customWidth="1"/>
    <col min="18" max="18" width="6.875" style="25" bestFit="1" customWidth="1"/>
    <col min="19" max="19" width="8.875" style="25" bestFit="1" customWidth="1"/>
    <col min="20" max="20" width="5.125" style="25" bestFit="1" customWidth="1"/>
    <col min="21" max="21" width="6.125" style="25" bestFit="1" customWidth="1"/>
    <col min="22" max="22" width="6.125" style="28" bestFit="1" customWidth="1"/>
    <col min="23" max="23" width="2.00390625" style="31" bestFit="1" customWidth="1"/>
    <col min="24" max="24" width="6.75390625" style="28" bestFit="1" customWidth="1"/>
    <col min="25" max="25" width="2.00390625" style="31" customWidth="1"/>
    <col min="26" max="26" width="2.00390625" style="25" customWidth="1"/>
    <col min="27" max="27" width="2.00390625" style="21" customWidth="1"/>
    <col min="28" max="28" width="4.25390625" style="25" bestFit="1" customWidth="1"/>
    <col min="29" max="29" width="6.125" style="25" bestFit="1" customWidth="1"/>
    <col min="30" max="30" width="6.125" style="28" bestFit="1" customWidth="1"/>
    <col min="31" max="31" width="2.00390625" style="31" bestFit="1" customWidth="1"/>
    <col min="32" max="32" width="6.75390625" style="28" bestFit="1" customWidth="1"/>
    <col min="33" max="33" width="8.75390625" style="31" bestFit="1" customWidth="1"/>
    <col min="34" max="34" width="6.25390625" style="25" bestFit="1" customWidth="1"/>
    <col min="35" max="35" width="8.75390625" style="25" bestFit="1" customWidth="1"/>
    <col min="36" max="36" width="11.00390625" style="25" customWidth="1"/>
    <col min="37" max="37" width="10.75390625" style="25" bestFit="1" customWidth="1"/>
    <col min="38" max="38" width="4.875" style="25" customWidth="1"/>
    <col min="39" max="16384" width="9.125" style="25" customWidth="1"/>
  </cols>
  <sheetData>
    <row r="1" spans="3:30" ht="20.25">
      <c r="C1" s="36" t="s">
        <v>53</v>
      </c>
      <c r="D1" s="22"/>
      <c r="E1" s="22"/>
      <c r="F1" s="22"/>
      <c r="G1" s="22"/>
      <c r="H1" s="24"/>
      <c r="J1" s="23"/>
      <c r="K1" s="30"/>
      <c r="L1" s="23"/>
      <c r="M1" s="91"/>
      <c r="N1" s="34"/>
      <c r="O1" s="22"/>
      <c r="P1" s="22"/>
      <c r="Q1" s="35"/>
      <c r="R1" s="22"/>
      <c r="S1" s="22"/>
      <c r="T1" s="22"/>
      <c r="U1" s="22"/>
      <c r="V1" s="37"/>
      <c r="X1" s="25"/>
      <c r="AD1" s="25"/>
    </row>
    <row r="2" spans="3:37" ht="21" thickBot="1">
      <c r="C2" s="36" t="s">
        <v>29</v>
      </c>
      <c r="D2" s="22"/>
      <c r="E2" s="22"/>
      <c r="F2" s="22"/>
      <c r="G2" s="22"/>
      <c r="H2" s="24"/>
      <c r="J2" s="23"/>
      <c r="K2" s="30"/>
      <c r="L2" s="23"/>
      <c r="M2" s="91"/>
      <c r="N2" s="34"/>
      <c r="O2" s="22"/>
      <c r="P2" s="22"/>
      <c r="Q2" s="35"/>
      <c r="R2" s="22"/>
      <c r="S2" s="22"/>
      <c r="T2" s="22"/>
      <c r="U2" s="22"/>
      <c r="V2" s="37"/>
      <c r="X2" s="25"/>
      <c r="AD2" s="25"/>
      <c r="AK2" s="43"/>
    </row>
    <row r="3" spans="1:38" ht="12.75">
      <c r="A3" s="18" t="s">
        <v>18</v>
      </c>
      <c r="B3" s="16" t="s">
        <v>8</v>
      </c>
      <c r="C3" s="16" t="s">
        <v>23</v>
      </c>
      <c r="D3" s="16" t="s">
        <v>24</v>
      </c>
      <c r="E3" s="16" t="s">
        <v>657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10" t="s">
        <v>0</v>
      </c>
      <c r="N3" s="8" t="s">
        <v>12</v>
      </c>
      <c r="O3" s="8"/>
      <c r="P3" s="8"/>
      <c r="Q3" s="8"/>
      <c r="R3" s="8"/>
      <c r="S3" s="8"/>
      <c r="T3" s="8" t="s">
        <v>5</v>
      </c>
      <c r="U3" s="8"/>
      <c r="V3" s="8"/>
      <c r="W3" s="8"/>
      <c r="X3" s="8"/>
      <c r="Y3" s="8"/>
      <c r="Z3" s="8" t="s">
        <v>13</v>
      </c>
      <c r="AA3" s="8"/>
      <c r="AB3" s="8" t="s">
        <v>14</v>
      </c>
      <c r="AC3" s="8"/>
      <c r="AD3" s="8"/>
      <c r="AE3" s="8"/>
      <c r="AF3" s="8"/>
      <c r="AG3" s="8"/>
      <c r="AH3" s="8" t="s">
        <v>15</v>
      </c>
      <c r="AI3" s="8"/>
      <c r="AJ3" s="16" t="s">
        <v>9</v>
      </c>
      <c r="AK3" s="12" t="s">
        <v>32</v>
      </c>
      <c r="AL3" s="18" t="s">
        <v>18</v>
      </c>
    </row>
    <row r="4" spans="1:38" s="27" customFormat="1" ht="13.5" customHeight="1" thickBo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3"/>
      <c r="M4" s="9"/>
      <c r="N4" s="38">
        <v>1</v>
      </c>
      <c r="O4" s="39">
        <v>2</v>
      </c>
      <c r="P4" s="39">
        <v>3</v>
      </c>
      <c r="Q4" s="38">
        <v>4</v>
      </c>
      <c r="R4" s="38" t="s">
        <v>6</v>
      </c>
      <c r="S4" s="40" t="s">
        <v>0</v>
      </c>
      <c r="T4" s="38">
        <v>1</v>
      </c>
      <c r="U4" s="38">
        <v>2</v>
      </c>
      <c r="V4" s="38">
        <v>3</v>
      </c>
      <c r="W4" s="38">
        <v>4</v>
      </c>
      <c r="X4" s="38" t="s">
        <v>6</v>
      </c>
      <c r="Y4" s="40" t="s">
        <v>0</v>
      </c>
      <c r="Z4" s="38" t="s">
        <v>16</v>
      </c>
      <c r="AA4" s="40" t="s">
        <v>0</v>
      </c>
      <c r="AB4" s="38">
        <v>1</v>
      </c>
      <c r="AC4" s="39">
        <v>2</v>
      </c>
      <c r="AD4" s="38">
        <v>3</v>
      </c>
      <c r="AE4" s="38">
        <v>4</v>
      </c>
      <c r="AF4" s="38" t="s">
        <v>6</v>
      </c>
      <c r="AG4" s="40" t="s">
        <v>0</v>
      </c>
      <c r="AH4" s="38" t="s">
        <v>17</v>
      </c>
      <c r="AI4" s="40" t="s">
        <v>0</v>
      </c>
      <c r="AJ4" s="15"/>
      <c r="AK4" s="11"/>
      <c r="AL4" s="17"/>
    </row>
    <row r="5" spans="1:38" ht="12.75">
      <c r="A5" s="94"/>
      <c r="B5" s="94"/>
      <c r="C5" s="94"/>
      <c r="D5" s="94"/>
      <c r="E5" s="94"/>
      <c r="F5" s="95" t="s">
        <v>467</v>
      </c>
      <c r="G5" s="95" t="s">
        <v>233</v>
      </c>
      <c r="H5" s="94"/>
      <c r="I5" s="94"/>
      <c r="J5" s="96"/>
      <c r="K5" s="97"/>
      <c r="L5" s="98"/>
      <c r="M5" s="99"/>
      <c r="N5" s="100"/>
      <c r="O5" s="94"/>
      <c r="P5" s="95"/>
      <c r="Q5" s="101"/>
      <c r="R5" s="94"/>
      <c r="S5" s="94"/>
      <c r="T5" s="94"/>
      <c r="U5" s="94"/>
      <c r="V5" s="95"/>
      <c r="W5" s="101"/>
      <c r="X5" s="95"/>
      <c r="Y5" s="101"/>
      <c r="Z5" s="94"/>
      <c r="AA5" s="100"/>
      <c r="AB5" s="94"/>
      <c r="AC5" s="94"/>
      <c r="AD5" s="95"/>
      <c r="AE5" s="101"/>
      <c r="AF5" s="95"/>
      <c r="AG5" s="101"/>
      <c r="AH5" s="94"/>
      <c r="AI5" s="94"/>
      <c r="AJ5" s="94"/>
      <c r="AK5" s="94"/>
      <c r="AL5" s="94"/>
    </row>
    <row r="6" spans="1:38" ht="12.75">
      <c r="A6" s="20">
        <v>12</v>
      </c>
      <c r="B6" s="20">
        <v>1</v>
      </c>
      <c r="C6" s="20" t="s">
        <v>26</v>
      </c>
      <c r="D6" s="20" t="s">
        <v>30</v>
      </c>
      <c r="E6" s="20">
        <v>90</v>
      </c>
      <c r="F6" s="20" t="s">
        <v>216</v>
      </c>
      <c r="G6" s="20" t="s">
        <v>217</v>
      </c>
      <c r="H6" s="20" t="s">
        <v>217</v>
      </c>
      <c r="I6" s="20" t="s">
        <v>20</v>
      </c>
      <c r="J6" s="51">
        <v>23119</v>
      </c>
      <c r="K6" s="50" t="s">
        <v>72</v>
      </c>
      <c r="L6" s="19">
        <v>90</v>
      </c>
      <c r="M6" s="92">
        <v>0.837</v>
      </c>
      <c r="N6" s="29">
        <v>140</v>
      </c>
      <c r="O6" s="20">
        <v>152.5</v>
      </c>
      <c r="P6" s="32">
        <v>162.5</v>
      </c>
      <c r="Q6" s="33"/>
      <c r="R6" s="20">
        <f>P6</f>
        <v>162.5</v>
      </c>
      <c r="S6" s="92">
        <f>R6*M6</f>
        <v>136.0125</v>
      </c>
      <c r="T6" s="20"/>
      <c r="U6" s="20"/>
      <c r="V6" s="32"/>
      <c r="W6" s="33"/>
      <c r="X6" s="32"/>
      <c r="Y6" s="33">
        <f>X6*M6</f>
        <v>0</v>
      </c>
      <c r="Z6" s="20">
        <f>X6+R6</f>
        <v>162.5</v>
      </c>
      <c r="AA6" s="33">
        <f>Z6*M6</f>
        <v>136.0125</v>
      </c>
      <c r="AB6" s="20"/>
      <c r="AC6" s="20"/>
      <c r="AD6" s="32"/>
      <c r="AE6" s="33"/>
      <c r="AF6" s="32"/>
      <c r="AG6" s="33">
        <f>AF6*M6</f>
        <v>0</v>
      </c>
      <c r="AH6" s="20">
        <f>AF6+Z6</f>
        <v>162.5</v>
      </c>
      <c r="AI6" s="33">
        <f>AH6*M6</f>
        <v>136.0125</v>
      </c>
      <c r="AJ6" s="20"/>
      <c r="AK6" s="20"/>
      <c r="AL6" s="20">
        <v>12</v>
      </c>
    </row>
    <row r="7" spans="1:38" ht="12.75">
      <c r="A7" s="94"/>
      <c r="B7" s="94"/>
      <c r="C7" s="94"/>
      <c r="D7" s="94"/>
      <c r="E7" s="94"/>
      <c r="F7" s="95" t="s">
        <v>468</v>
      </c>
      <c r="G7" s="95" t="s">
        <v>233</v>
      </c>
      <c r="H7" s="94"/>
      <c r="I7" s="94"/>
      <c r="J7" s="96"/>
      <c r="K7" s="97"/>
      <c r="L7" s="98"/>
      <c r="M7" s="99"/>
      <c r="N7" s="100"/>
      <c r="O7" s="94"/>
      <c r="P7" s="95"/>
      <c r="Q7" s="101"/>
      <c r="R7" s="94"/>
      <c r="S7" s="94"/>
      <c r="T7" s="94"/>
      <c r="U7" s="94"/>
      <c r="V7" s="95"/>
      <c r="W7" s="101"/>
      <c r="X7" s="95"/>
      <c r="Y7" s="101"/>
      <c r="Z7" s="94"/>
      <c r="AA7" s="100"/>
      <c r="AB7" s="94"/>
      <c r="AC7" s="94"/>
      <c r="AD7" s="95"/>
      <c r="AE7" s="101"/>
      <c r="AF7" s="95"/>
      <c r="AG7" s="101"/>
      <c r="AH7" s="94"/>
      <c r="AI7" s="94"/>
      <c r="AJ7" s="94"/>
      <c r="AK7" s="94"/>
      <c r="AL7" s="94"/>
    </row>
    <row r="8" spans="1:38" ht="12.75">
      <c r="A8" s="20">
        <v>12</v>
      </c>
      <c r="B8" s="20">
        <v>1</v>
      </c>
      <c r="C8" s="20" t="s">
        <v>26</v>
      </c>
      <c r="D8" s="20" t="s">
        <v>30</v>
      </c>
      <c r="E8" s="20">
        <v>52</v>
      </c>
      <c r="F8" s="20" t="s">
        <v>215</v>
      </c>
      <c r="G8" s="20" t="s">
        <v>113</v>
      </c>
      <c r="H8" s="20" t="s">
        <v>113</v>
      </c>
      <c r="I8" s="20" t="s">
        <v>20</v>
      </c>
      <c r="J8" s="51">
        <v>33801</v>
      </c>
      <c r="K8" s="50" t="s">
        <v>19</v>
      </c>
      <c r="L8" s="19">
        <v>51.05</v>
      </c>
      <c r="M8" s="92">
        <v>0.9734</v>
      </c>
      <c r="N8" s="29"/>
      <c r="O8" s="20"/>
      <c r="P8" s="32"/>
      <c r="Q8" s="33"/>
      <c r="R8" s="20"/>
      <c r="S8" s="92">
        <f aca="true" t="shared" si="0" ref="S8:S13">R8*M8</f>
        <v>0</v>
      </c>
      <c r="T8" s="20"/>
      <c r="U8" s="20"/>
      <c r="V8" s="32"/>
      <c r="W8" s="33"/>
      <c r="X8" s="32"/>
      <c r="Y8" s="33">
        <f aca="true" t="shared" si="1" ref="Y8:Y13">X8*M8</f>
        <v>0</v>
      </c>
      <c r="Z8" s="20">
        <f aca="true" t="shared" si="2" ref="Z8:Z13">X8+R8</f>
        <v>0</v>
      </c>
      <c r="AA8" s="33">
        <f aca="true" t="shared" si="3" ref="AA8:AA13">Z8*M8</f>
        <v>0</v>
      </c>
      <c r="AB8" s="20">
        <v>35</v>
      </c>
      <c r="AC8" s="20">
        <v>40</v>
      </c>
      <c r="AD8" s="159">
        <v>45</v>
      </c>
      <c r="AE8" s="33"/>
      <c r="AF8" s="32">
        <f>AC8</f>
        <v>40</v>
      </c>
      <c r="AG8" s="33">
        <f aca="true" t="shared" si="4" ref="AG8:AG13">AF8*M8</f>
        <v>38.936</v>
      </c>
      <c r="AH8" s="20">
        <f aca="true" t="shared" si="5" ref="AH8:AH13">AF8+Z8</f>
        <v>40</v>
      </c>
      <c r="AI8" s="33">
        <f aca="true" t="shared" si="6" ref="AI8:AI13">AH8*M8</f>
        <v>38.936</v>
      </c>
      <c r="AJ8" s="20"/>
      <c r="AK8" s="20" t="s">
        <v>470</v>
      </c>
      <c r="AL8" s="20">
        <v>12</v>
      </c>
    </row>
    <row r="9" spans="1:38" ht="12.75">
      <c r="A9" s="20">
        <v>12</v>
      </c>
      <c r="B9" s="20">
        <v>1</v>
      </c>
      <c r="C9" s="20" t="s">
        <v>26</v>
      </c>
      <c r="D9" s="20" t="s">
        <v>30</v>
      </c>
      <c r="E9" s="20">
        <v>67.5</v>
      </c>
      <c r="F9" s="20" t="s">
        <v>89</v>
      </c>
      <c r="G9" s="20" t="s">
        <v>85</v>
      </c>
      <c r="H9" s="20" t="s">
        <v>90</v>
      </c>
      <c r="I9" s="20" t="s">
        <v>20</v>
      </c>
      <c r="J9" s="51">
        <v>33632</v>
      </c>
      <c r="K9" s="50" t="s">
        <v>19</v>
      </c>
      <c r="L9" s="19">
        <v>67.5</v>
      </c>
      <c r="M9" s="92">
        <v>0.7258</v>
      </c>
      <c r="N9" s="29"/>
      <c r="O9" s="20"/>
      <c r="P9" s="32"/>
      <c r="Q9" s="33"/>
      <c r="R9" s="20"/>
      <c r="S9" s="92">
        <f t="shared" si="0"/>
        <v>0</v>
      </c>
      <c r="T9" s="20"/>
      <c r="U9" s="20"/>
      <c r="V9" s="32"/>
      <c r="W9" s="33"/>
      <c r="X9" s="32"/>
      <c r="Y9" s="33">
        <f t="shared" si="1"/>
        <v>0</v>
      </c>
      <c r="Z9" s="20">
        <f t="shared" si="2"/>
        <v>0</v>
      </c>
      <c r="AA9" s="33">
        <f t="shared" si="3"/>
        <v>0</v>
      </c>
      <c r="AB9" s="20">
        <v>90</v>
      </c>
      <c r="AC9" s="20">
        <v>100</v>
      </c>
      <c r="AD9" s="32">
        <v>110</v>
      </c>
      <c r="AE9" s="33"/>
      <c r="AF9" s="32">
        <f>AD9</f>
        <v>110</v>
      </c>
      <c r="AG9" s="33">
        <f t="shared" si="4"/>
        <v>79.838</v>
      </c>
      <c r="AH9" s="20">
        <f t="shared" si="5"/>
        <v>110</v>
      </c>
      <c r="AI9" s="33">
        <f t="shared" si="6"/>
        <v>79.838</v>
      </c>
      <c r="AJ9" s="20"/>
      <c r="AK9" s="20"/>
      <c r="AL9" s="20">
        <v>12</v>
      </c>
    </row>
    <row r="10" spans="1:38" ht="12.75">
      <c r="A10" s="20">
        <v>12</v>
      </c>
      <c r="B10" s="20">
        <v>1</v>
      </c>
      <c r="C10" s="20" t="s">
        <v>26</v>
      </c>
      <c r="D10" s="20" t="s">
        <v>30</v>
      </c>
      <c r="E10" s="20">
        <v>82.5</v>
      </c>
      <c r="F10" s="20" t="s">
        <v>227</v>
      </c>
      <c r="G10" s="20" t="s">
        <v>80</v>
      </c>
      <c r="H10" s="20" t="s">
        <v>466</v>
      </c>
      <c r="I10" s="20" t="s">
        <v>80</v>
      </c>
      <c r="J10" s="51">
        <v>18892</v>
      </c>
      <c r="K10" s="20" t="s">
        <v>76</v>
      </c>
      <c r="L10" s="19">
        <v>82</v>
      </c>
      <c r="M10" s="92">
        <v>1.2625</v>
      </c>
      <c r="N10" s="29"/>
      <c r="O10" s="20"/>
      <c r="P10" s="32"/>
      <c r="Q10" s="33"/>
      <c r="R10" s="20"/>
      <c r="S10" s="92">
        <f t="shared" si="0"/>
        <v>0</v>
      </c>
      <c r="T10" s="20"/>
      <c r="U10" s="20"/>
      <c r="V10" s="32"/>
      <c r="W10" s="33"/>
      <c r="X10" s="32"/>
      <c r="Y10" s="33">
        <f t="shared" si="1"/>
        <v>0</v>
      </c>
      <c r="Z10" s="20">
        <f t="shared" si="2"/>
        <v>0</v>
      </c>
      <c r="AA10" s="33">
        <f t="shared" si="3"/>
        <v>0</v>
      </c>
      <c r="AB10" s="20">
        <v>110</v>
      </c>
      <c r="AC10" s="20">
        <v>130</v>
      </c>
      <c r="AD10" s="159">
        <v>150</v>
      </c>
      <c r="AE10" s="33"/>
      <c r="AF10" s="32">
        <f>AC10</f>
        <v>130</v>
      </c>
      <c r="AG10" s="33">
        <f t="shared" si="4"/>
        <v>164.125</v>
      </c>
      <c r="AH10" s="20">
        <f t="shared" si="5"/>
        <v>130</v>
      </c>
      <c r="AI10" s="33">
        <f t="shared" si="6"/>
        <v>164.125</v>
      </c>
      <c r="AJ10" s="20"/>
      <c r="AK10" s="20"/>
      <c r="AL10" s="20">
        <v>12</v>
      </c>
    </row>
    <row r="11" spans="1:38" ht="12.75">
      <c r="A11" s="20">
        <v>12</v>
      </c>
      <c r="B11" s="20">
        <v>1</v>
      </c>
      <c r="C11" s="20" t="s">
        <v>26</v>
      </c>
      <c r="D11" s="20" t="s">
        <v>30</v>
      </c>
      <c r="E11" s="20">
        <v>82.5</v>
      </c>
      <c r="F11" s="20" t="s">
        <v>227</v>
      </c>
      <c r="G11" s="20" t="s">
        <v>80</v>
      </c>
      <c r="H11" s="20" t="s">
        <v>466</v>
      </c>
      <c r="I11" s="20" t="s">
        <v>80</v>
      </c>
      <c r="J11" s="51">
        <v>18892</v>
      </c>
      <c r="K11" s="50" t="s">
        <v>19</v>
      </c>
      <c r="L11" s="19">
        <v>82</v>
      </c>
      <c r="M11" s="92">
        <v>0.6219</v>
      </c>
      <c r="N11" s="29"/>
      <c r="O11" s="20"/>
      <c r="P11" s="32"/>
      <c r="Q11" s="33"/>
      <c r="R11" s="20"/>
      <c r="S11" s="92">
        <f t="shared" si="0"/>
        <v>0</v>
      </c>
      <c r="T11" s="20"/>
      <c r="U11" s="20"/>
      <c r="V11" s="32"/>
      <c r="W11" s="33"/>
      <c r="X11" s="32"/>
      <c r="Y11" s="33">
        <f t="shared" si="1"/>
        <v>0</v>
      </c>
      <c r="Z11" s="20">
        <f t="shared" si="2"/>
        <v>0</v>
      </c>
      <c r="AA11" s="33">
        <f t="shared" si="3"/>
        <v>0</v>
      </c>
      <c r="AB11" s="20">
        <v>110</v>
      </c>
      <c r="AC11" s="20">
        <v>130</v>
      </c>
      <c r="AD11" s="159">
        <v>150</v>
      </c>
      <c r="AE11" s="33"/>
      <c r="AF11" s="32">
        <f>AC11</f>
        <v>130</v>
      </c>
      <c r="AG11" s="33">
        <f t="shared" si="4"/>
        <v>80.847</v>
      </c>
      <c r="AH11" s="20">
        <f t="shared" si="5"/>
        <v>130</v>
      </c>
      <c r="AI11" s="33">
        <f t="shared" si="6"/>
        <v>80.847</v>
      </c>
      <c r="AJ11" s="20"/>
      <c r="AK11" s="20"/>
      <c r="AL11" s="20">
        <v>12</v>
      </c>
    </row>
    <row r="12" spans="1:38" ht="12.75">
      <c r="A12" s="20">
        <v>12</v>
      </c>
      <c r="B12" s="20">
        <v>1</v>
      </c>
      <c r="C12" s="20" t="s">
        <v>26</v>
      </c>
      <c r="D12" s="20" t="s">
        <v>30</v>
      </c>
      <c r="E12" s="20">
        <v>90</v>
      </c>
      <c r="F12" s="20" t="s">
        <v>216</v>
      </c>
      <c r="G12" s="20" t="s">
        <v>217</v>
      </c>
      <c r="H12" s="20" t="s">
        <v>217</v>
      </c>
      <c r="I12" s="20" t="s">
        <v>20</v>
      </c>
      <c r="J12" s="51">
        <v>23119</v>
      </c>
      <c r="K12" s="50" t="s">
        <v>72</v>
      </c>
      <c r="L12" s="19">
        <v>90</v>
      </c>
      <c r="M12" s="92">
        <v>0.837</v>
      </c>
      <c r="N12" s="29"/>
      <c r="O12" s="20"/>
      <c r="P12" s="32"/>
      <c r="Q12" s="33"/>
      <c r="R12" s="20"/>
      <c r="S12" s="92">
        <f t="shared" si="0"/>
        <v>0</v>
      </c>
      <c r="T12" s="20"/>
      <c r="U12" s="20"/>
      <c r="V12" s="32"/>
      <c r="W12" s="33"/>
      <c r="X12" s="32"/>
      <c r="Y12" s="33">
        <f t="shared" si="1"/>
        <v>0</v>
      </c>
      <c r="Z12" s="20">
        <f t="shared" si="2"/>
        <v>0</v>
      </c>
      <c r="AA12" s="33">
        <f t="shared" si="3"/>
        <v>0</v>
      </c>
      <c r="AB12" s="20">
        <v>165</v>
      </c>
      <c r="AC12" s="20">
        <v>177.5</v>
      </c>
      <c r="AD12" s="32">
        <v>187.5</v>
      </c>
      <c r="AE12" s="33"/>
      <c r="AF12" s="32">
        <f>AD12</f>
        <v>187.5</v>
      </c>
      <c r="AG12" s="33">
        <f t="shared" si="4"/>
        <v>156.9375</v>
      </c>
      <c r="AH12" s="20">
        <f t="shared" si="5"/>
        <v>187.5</v>
      </c>
      <c r="AI12" s="33">
        <f t="shared" si="6"/>
        <v>156.9375</v>
      </c>
      <c r="AJ12" s="20"/>
      <c r="AK12" s="20"/>
      <c r="AL12" s="20">
        <v>12</v>
      </c>
    </row>
    <row r="13" spans="1:38" ht="12.75">
      <c r="A13" s="20">
        <v>12</v>
      </c>
      <c r="B13" s="20">
        <v>1</v>
      </c>
      <c r="C13" s="20" t="s">
        <v>26</v>
      </c>
      <c r="D13" s="20" t="s">
        <v>30</v>
      </c>
      <c r="E13" s="20">
        <v>100</v>
      </c>
      <c r="F13" s="20" t="s">
        <v>91</v>
      </c>
      <c r="G13" s="20" t="s">
        <v>35</v>
      </c>
      <c r="H13" s="20" t="s">
        <v>35</v>
      </c>
      <c r="I13" s="20" t="s">
        <v>20</v>
      </c>
      <c r="J13" s="51">
        <v>31163</v>
      </c>
      <c r="K13" s="20" t="s">
        <v>19</v>
      </c>
      <c r="L13" s="19">
        <v>100</v>
      </c>
      <c r="M13" s="92">
        <v>0.554</v>
      </c>
      <c r="N13" s="29"/>
      <c r="O13" s="20"/>
      <c r="P13" s="32"/>
      <c r="Q13" s="33"/>
      <c r="R13" s="20"/>
      <c r="S13" s="92">
        <f t="shared" si="0"/>
        <v>0</v>
      </c>
      <c r="T13" s="20"/>
      <c r="U13" s="20"/>
      <c r="V13" s="32"/>
      <c r="W13" s="33"/>
      <c r="X13" s="32"/>
      <c r="Y13" s="33">
        <f t="shared" si="1"/>
        <v>0</v>
      </c>
      <c r="Z13" s="20">
        <f t="shared" si="2"/>
        <v>0</v>
      </c>
      <c r="AA13" s="33">
        <f t="shared" si="3"/>
        <v>0</v>
      </c>
      <c r="AB13" s="20">
        <v>100</v>
      </c>
      <c r="AC13" s="20">
        <v>122.5</v>
      </c>
      <c r="AD13" s="32">
        <v>132.5</v>
      </c>
      <c r="AE13" s="33"/>
      <c r="AF13" s="32">
        <f>AD13</f>
        <v>132.5</v>
      </c>
      <c r="AG13" s="33">
        <f t="shared" si="4"/>
        <v>73.405</v>
      </c>
      <c r="AH13" s="20">
        <f t="shared" si="5"/>
        <v>132.5</v>
      </c>
      <c r="AI13" s="33">
        <f t="shared" si="6"/>
        <v>73.405</v>
      </c>
      <c r="AJ13" s="20"/>
      <c r="AK13" s="20" t="s">
        <v>465</v>
      </c>
      <c r="AL13" s="20">
        <v>12</v>
      </c>
    </row>
    <row r="14" spans="1:38" ht="12.75">
      <c r="A14" s="94"/>
      <c r="B14" s="94"/>
      <c r="C14" s="94"/>
      <c r="D14" s="94"/>
      <c r="E14" s="94"/>
      <c r="F14" s="95" t="s">
        <v>469</v>
      </c>
      <c r="G14" s="95" t="s">
        <v>233</v>
      </c>
      <c r="H14" s="94"/>
      <c r="I14" s="94"/>
      <c r="J14" s="96"/>
      <c r="K14" s="97"/>
      <c r="L14" s="98"/>
      <c r="M14" s="99"/>
      <c r="N14" s="100"/>
      <c r="O14" s="94"/>
      <c r="P14" s="95"/>
      <c r="Q14" s="101"/>
      <c r="R14" s="94"/>
      <c r="S14" s="94"/>
      <c r="T14" s="94"/>
      <c r="U14" s="94"/>
      <c r="V14" s="95"/>
      <c r="W14" s="101"/>
      <c r="X14" s="95"/>
      <c r="Y14" s="101"/>
      <c r="Z14" s="94"/>
      <c r="AA14" s="100"/>
      <c r="AB14" s="94"/>
      <c r="AC14" s="94"/>
      <c r="AD14" s="95"/>
      <c r="AE14" s="101"/>
      <c r="AF14" s="95"/>
      <c r="AG14" s="101"/>
      <c r="AH14" s="94"/>
      <c r="AI14" s="94"/>
      <c r="AJ14" s="94"/>
      <c r="AK14" s="94"/>
      <c r="AL14" s="94"/>
    </row>
    <row r="15" spans="1:38" ht="12.75">
      <c r="A15" s="20">
        <v>12</v>
      </c>
      <c r="B15" s="20">
        <v>1</v>
      </c>
      <c r="C15" s="20" t="s">
        <v>26</v>
      </c>
      <c r="D15" s="20" t="s">
        <v>30</v>
      </c>
      <c r="E15" s="20">
        <v>52</v>
      </c>
      <c r="F15" s="20" t="s">
        <v>202</v>
      </c>
      <c r="G15" s="20" t="s">
        <v>35</v>
      </c>
      <c r="H15" s="20" t="s">
        <v>35</v>
      </c>
      <c r="I15" s="20" t="s">
        <v>20</v>
      </c>
      <c r="J15" s="51">
        <v>37334</v>
      </c>
      <c r="K15" s="50" t="s">
        <v>70</v>
      </c>
      <c r="L15" s="19">
        <v>49.5</v>
      </c>
      <c r="M15" s="92">
        <v>1.0894</v>
      </c>
      <c r="N15" s="29">
        <v>40</v>
      </c>
      <c r="O15" s="29">
        <v>50</v>
      </c>
      <c r="P15" s="105">
        <v>60</v>
      </c>
      <c r="Q15" s="33"/>
      <c r="R15" s="20">
        <f>O15</f>
        <v>50</v>
      </c>
      <c r="S15" s="92">
        <f aca="true" t="shared" si="7" ref="S15:S21">R15*M15</f>
        <v>54.47</v>
      </c>
      <c r="T15" s="20">
        <v>40</v>
      </c>
      <c r="U15" s="20">
        <v>45</v>
      </c>
      <c r="V15" s="32">
        <v>50</v>
      </c>
      <c r="W15" s="33"/>
      <c r="X15" s="32">
        <f aca="true" t="shared" si="8" ref="X15:X21">V15</f>
        <v>50</v>
      </c>
      <c r="Y15" s="33">
        <f aca="true" t="shared" si="9" ref="Y15:Y21">X15*M15</f>
        <v>54.47</v>
      </c>
      <c r="Z15" s="20">
        <f aca="true" t="shared" si="10" ref="Z15:Z21">X15+R15</f>
        <v>100</v>
      </c>
      <c r="AA15" s="33">
        <f aca="true" t="shared" si="11" ref="AA15:AA21">Z15*M15</f>
        <v>108.94</v>
      </c>
      <c r="AB15" s="20">
        <v>60</v>
      </c>
      <c r="AC15" s="20">
        <v>80</v>
      </c>
      <c r="AD15" s="32">
        <v>90</v>
      </c>
      <c r="AE15" s="33"/>
      <c r="AF15" s="32">
        <f>AD15</f>
        <v>90</v>
      </c>
      <c r="AG15" s="33">
        <f aca="true" t="shared" si="12" ref="AG15:AG21">AF15*M15</f>
        <v>98.04599999999999</v>
      </c>
      <c r="AH15" s="20">
        <f aca="true" t="shared" si="13" ref="AH15:AH21">AF15+Z15</f>
        <v>190</v>
      </c>
      <c r="AI15" s="33">
        <f aca="true" t="shared" si="14" ref="AI15:AI21">AH15*M15</f>
        <v>206.986</v>
      </c>
      <c r="AJ15" s="20"/>
      <c r="AK15" s="20"/>
      <c r="AL15" s="20">
        <v>12</v>
      </c>
    </row>
    <row r="16" spans="1:38" ht="12.75">
      <c r="A16" s="20">
        <v>12</v>
      </c>
      <c r="B16" s="20">
        <v>1</v>
      </c>
      <c r="C16" s="20" t="s">
        <v>26</v>
      </c>
      <c r="D16" s="20" t="s">
        <v>30</v>
      </c>
      <c r="E16" s="20">
        <v>67.5</v>
      </c>
      <c r="F16" s="20" t="s">
        <v>201</v>
      </c>
      <c r="G16" s="20" t="s">
        <v>35</v>
      </c>
      <c r="H16" s="20" t="s">
        <v>35</v>
      </c>
      <c r="I16" s="20" t="s">
        <v>20</v>
      </c>
      <c r="J16" s="51">
        <v>36122</v>
      </c>
      <c r="K16" s="50" t="s">
        <v>82</v>
      </c>
      <c r="L16" s="19">
        <v>61.2</v>
      </c>
      <c r="M16" s="92">
        <v>0.8285</v>
      </c>
      <c r="N16" s="29">
        <v>60</v>
      </c>
      <c r="O16" s="20">
        <v>70</v>
      </c>
      <c r="P16" s="32">
        <v>75</v>
      </c>
      <c r="Q16" s="33"/>
      <c r="R16" s="20">
        <f aca="true" t="shared" si="15" ref="R16:R21">P16</f>
        <v>75</v>
      </c>
      <c r="S16" s="92">
        <f t="shared" si="7"/>
        <v>62.1375</v>
      </c>
      <c r="T16" s="20">
        <v>50</v>
      </c>
      <c r="U16" s="20">
        <v>70</v>
      </c>
      <c r="V16" s="32">
        <v>80</v>
      </c>
      <c r="W16" s="33"/>
      <c r="X16" s="32">
        <f t="shared" si="8"/>
        <v>80</v>
      </c>
      <c r="Y16" s="33">
        <f t="shared" si="9"/>
        <v>66.28</v>
      </c>
      <c r="Z16" s="20">
        <f t="shared" si="10"/>
        <v>155</v>
      </c>
      <c r="AA16" s="33">
        <f t="shared" si="11"/>
        <v>128.4175</v>
      </c>
      <c r="AB16" s="20">
        <v>90</v>
      </c>
      <c r="AC16" s="20">
        <v>120</v>
      </c>
      <c r="AD16" s="32">
        <v>130</v>
      </c>
      <c r="AE16" s="33"/>
      <c r="AF16" s="32">
        <f>AD16</f>
        <v>130</v>
      </c>
      <c r="AG16" s="33">
        <f t="shared" si="12"/>
        <v>107.705</v>
      </c>
      <c r="AH16" s="20">
        <f t="shared" si="13"/>
        <v>285</v>
      </c>
      <c r="AI16" s="33">
        <f t="shared" si="14"/>
        <v>236.1225</v>
      </c>
      <c r="AJ16" s="20"/>
      <c r="AK16" s="20"/>
      <c r="AL16" s="20">
        <v>12</v>
      </c>
    </row>
    <row r="17" spans="1:38" ht="12.75">
      <c r="A17" s="20">
        <v>12</v>
      </c>
      <c r="B17" s="20">
        <v>1</v>
      </c>
      <c r="C17" s="20" t="s">
        <v>26</v>
      </c>
      <c r="D17" s="20" t="s">
        <v>30</v>
      </c>
      <c r="E17" s="20">
        <v>82.5</v>
      </c>
      <c r="F17" s="20" t="s">
        <v>203</v>
      </c>
      <c r="G17" s="20" t="s">
        <v>35</v>
      </c>
      <c r="H17" s="20" t="s">
        <v>35</v>
      </c>
      <c r="I17" s="20" t="s">
        <v>20</v>
      </c>
      <c r="J17" s="51">
        <v>27950</v>
      </c>
      <c r="K17" s="50" t="s">
        <v>50</v>
      </c>
      <c r="L17" s="19">
        <v>80.5</v>
      </c>
      <c r="M17" s="92">
        <v>0.6414</v>
      </c>
      <c r="N17" s="105">
        <v>90</v>
      </c>
      <c r="O17" s="20">
        <v>90</v>
      </c>
      <c r="P17" s="32">
        <v>110</v>
      </c>
      <c r="Q17" s="33"/>
      <c r="R17" s="20">
        <f t="shared" si="15"/>
        <v>110</v>
      </c>
      <c r="S17" s="92">
        <f t="shared" si="7"/>
        <v>70.554</v>
      </c>
      <c r="T17" s="20">
        <v>90</v>
      </c>
      <c r="U17" s="20">
        <v>100</v>
      </c>
      <c r="V17" s="32">
        <v>102.5</v>
      </c>
      <c r="W17" s="33"/>
      <c r="X17" s="32">
        <f t="shared" si="8"/>
        <v>102.5</v>
      </c>
      <c r="Y17" s="33">
        <f t="shared" si="9"/>
        <v>65.7435</v>
      </c>
      <c r="Z17" s="20">
        <f t="shared" si="10"/>
        <v>212.5</v>
      </c>
      <c r="AA17" s="33">
        <f t="shared" si="11"/>
        <v>136.29749999999999</v>
      </c>
      <c r="AB17" s="20">
        <v>110</v>
      </c>
      <c r="AC17" s="20">
        <v>120</v>
      </c>
      <c r="AD17" s="159">
        <v>130</v>
      </c>
      <c r="AE17" s="33"/>
      <c r="AF17" s="32">
        <f>AC17</f>
        <v>120</v>
      </c>
      <c r="AG17" s="33">
        <f t="shared" si="12"/>
        <v>76.96799999999999</v>
      </c>
      <c r="AH17" s="20">
        <f t="shared" si="13"/>
        <v>332.5</v>
      </c>
      <c r="AI17" s="33">
        <f t="shared" si="14"/>
        <v>213.2655</v>
      </c>
      <c r="AJ17" s="20"/>
      <c r="AK17" s="20"/>
      <c r="AL17" s="20">
        <v>12</v>
      </c>
    </row>
    <row r="18" spans="1:38" ht="12.75">
      <c r="A18" s="20">
        <v>12</v>
      </c>
      <c r="B18" s="20">
        <v>1</v>
      </c>
      <c r="C18" s="20" t="s">
        <v>26</v>
      </c>
      <c r="D18" s="20" t="s">
        <v>30</v>
      </c>
      <c r="E18" s="20">
        <v>82.5</v>
      </c>
      <c r="F18" s="20" t="s">
        <v>227</v>
      </c>
      <c r="G18" s="20" t="s">
        <v>80</v>
      </c>
      <c r="H18" s="20" t="s">
        <v>466</v>
      </c>
      <c r="I18" s="20" t="s">
        <v>80</v>
      </c>
      <c r="J18" s="51">
        <v>18892</v>
      </c>
      <c r="K18" s="20" t="s">
        <v>76</v>
      </c>
      <c r="L18" s="19">
        <v>82</v>
      </c>
      <c r="M18" s="92">
        <v>1.2625</v>
      </c>
      <c r="N18" s="29">
        <v>80</v>
      </c>
      <c r="O18" s="20">
        <v>90</v>
      </c>
      <c r="P18" s="32">
        <v>100</v>
      </c>
      <c r="Q18" s="33"/>
      <c r="R18" s="20">
        <f t="shared" si="15"/>
        <v>100</v>
      </c>
      <c r="S18" s="92">
        <f t="shared" si="7"/>
        <v>126.25</v>
      </c>
      <c r="T18" s="20">
        <v>40</v>
      </c>
      <c r="U18" s="20">
        <v>45</v>
      </c>
      <c r="V18" s="32">
        <v>50</v>
      </c>
      <c r="W18" s="33"/>
      <c r="X18" s="32">
        <f t="shared" si="8"/>
        <v>50</v>
      </c>
      <c r="Y18" s="33">
        <f t="shared" si="9"/>
        <v>63.125</v>
      </c>
      <c r="Z18" s="20">
        <f t="shared" si="10"/>
        <v>150</v>
      </c>
      <c r="AA18" s="33">
        <f t="shared" si="11"/>
        <v>189.375</v>
      </c>
      <c r="AB18" s="20">
        <v>110</v>
      </c>
      <c r="AC18" s="20">
        <v>130</v>
      </c>
      <c r="AD18" s="159">
        <v>150</v>
      </c>
      <c r="AE18" s="33"/>
      <c r="AF18" s="32">
        <f>AC18</f>
        <v>130</v>
      </c>
      <c r="AG18" s="33">
        <f t="shared" si="12"/>
        <v>164.125</v>
      </c>
      <c r="AH18" s="20">
        <f t="shared" si="13"/>
        <v>280</v>
      </c>
      <c r="AI18" s="33">
        <f t="shared" si="14"/>
        <v>353.5</v>
      </c>
      <c r="AJ18" s="20"/>
      <c r="AK18" s="20"/>
      <c r="AL18" s="20">
        <v>12</v>
      </c>
    </row>
    <row r="19" spans="1:38" ht="12.75">
      <c r="A19" s="20">
        <v>12</v>
      </c>
      <c r="B19" s="20">
        <v>1</v>
      </c>
      <c r="C19" s="20" t="s">
        <v>26</v>
      </c>
      <c r="D19" s="20" t="s">
        <v>30</v>
      </c>
      <c r="E19" s="20">
        <v>82.5</v>
      </c>
      <c r="F19" s="20" t="s">
        <v>227</v>
      </c>
      <c r="G19" s="20" t="s">
        <v>80</v>
      </c>
      <c r="H19" s="20" t="s">
        <v>466</v>
      </c>
      <c r="I19" s="20" t="s">
        <v>80</v>
      </c>
      <c r="J19" s="51">
        <v>18892</v>
      </c>
      <c r="K19" s="20" t="s">
        <v>19</v>
      </c>
      <c r="L19" s="19">
        <v>82</v>
      </c>
      <c r="M19" s="92">
        <v>0.6219</v>
      </c>
      <c r="N19" s="29">
        <v>80</v>
      </c>
      <c r="O19" s="20">
        <v>90</v>
      </c>
      <c r="P19" s="32">
        <v>100</v>
      </c>
      <c r="Q19" s="33"/>
      <c r="R19" s="20">
        <f t="shared" si="15"/>
        <v>100</v>
      </c>
      <c r="S19" s="92">
        <f t="shared" si="7"/>
        <v>62.19</v>
      </c>
      <c r="T19" s="20">
        <v>40</v>
      </c>
      <c r="U19" s="20">
        <v>45</v>
      </c>
      <c r="V19" s="32">
        <v>50</v>
      </c>
      <c r="W19" s="33"/>
      <c r="X19" s="32">
        <f t="shared" si="8"/>
        <v>50</v>
      </c>
      <c r="Y19" s="33">
        <f t="shared" si="9"/>
        <v>31.095</v>
      </c>
      <c r="Z19" s="20">
        <f t="shared" si="10"/>
        <v>150</v>
      </c>
      <c r="AA19" s="33">
        <f t="shared" si="11"/>
        <v>93.285</v>
      </c>
      <c r="AB19" s="20">
        <v>110</v>
      </c>
      <c r="AC19" s="20">
        <v>130</v>
      </c>
      <c r="AD19" s="159">
        <v>150</v>
      </c>
      <c r="AE19" s="33"/>
      <c r="AF19" s="32">
        <f>AC19</f>
        <v>130</v>
      </c>
      <c r="AG19" s="33">
        <f t="shared" si="12"/>
        <v>80.847</v>
      </c>
      <c r="AH19" s="20">
        <f t="shared" si="13"/>
        <v>280</v>
      </c>
      <c r="AI19" s="33">
        <f t="shared" si="14"/>
        <v>174.132</v>
      </c>
      <c r="AJ19" s="20"/>
      <c r="AK19" s="20"/>
      <c r="AL19" s="20">
        <v>12</v>
      </c>
    </row>
    <row r="20" spans="1:38" ht="12.75">
      <c r="A20" s="20">
        <v>12</v>
      </c>
      <c r="B20" s="20">
        <v>1</v>
      </c>
      <c r="C20" s="20" t="s">
        <v>26</v>
      </c>
      <c r="D20" s="20" t="s">
        <v>30</v>
      </c>
      <c r="E20" s="20">
        <v>90</v>
      </c>
      <c r="F20" s="20" t="s">
        <v>216</v>
      </c>
      <c r="G20" s="20" t="s">
        <v>217</v>
      </c>
      <c r="H20" s="20" t="s">
        <v>217</v>
      </c>
      <c r="I20" s="20" t="s">
        <v>20</v>
      </c>
      <c r="J20" s="51">
        <v>23119</v>
      </c>
      <c r="K20" s="50" t="s">
        <v>72</v>
      </c>
      <c r="L20" s="19">
        <v>90</v>
      </c>
      <c r="M20" s="92">
        <v>0.837</v>
      </c>
      <c r="N20" s="29">
        <v>140</v>
      </c>
      <c r="O20" s="20">
        <v>152.5</v>
      </c>
      <c r="P20" s="32">
        <v>162.5</v>
      </c>
      <c r="Q20" s="33"/>
      <c r="R20" s="20">
        <f t="shared" si="15"/>
        <v>162.5</v>
      </c>
      <c r="S20" s="92">
        <f t="shared" si="7"/>
        <v>136.0125</v>
      </c>
      <c r="T20" s="20">
        <v>80</v>
      </c>
      <c r="U20" s="20">
        <v>87.5</v>
      </c>
      <c r="V20" s="32">
        <v>90</v>
      </c>
      <c r="W20" s="33"/>
      <c r="X20" s="32">
        <f t="shared" si="8"/>
        <v>90</v>
      </c>
      <c r="Y20" s="33">
        <f t="shared" si="9"/>
        <v>75.33</v>
      </c>
      <c r="Z20" s="20">
        <f t="shared" si="10"/>
        <v>252.5</v>
      </c>
      <c r="AA20" s="33">
        <f t="shared" si="11"/>
        <v>211.3425</v>
      </c>
      <c r="AB20" s="20">
        <v>165</v>
      </c>
      <c r="AC20" s="20">
        <v>177.5</v>
      </c>
      <c r="AD20" s="32">
        <v>187.5</v>
      </c>
      <c r="AE20" s="33"/>
      <c r="AF20" s="32">
        <f>AD20</f>
        <v>187.5</v>
      </c>
      <c r="AG20" s="33">
        <f t="shared" si="12"/>
        <v>156.9375</v>
      </c>
      <c r="AH20" s="20">
        <f t="shared" si="13"/>
        <v>440</v>
      </c>
      <c r="AI20" s="33">
        <f t="shared" si="14"/>
        <v>368.28</v>
      </c>
      <c r="AJ20" s="20"/>
      <c r="AK20" s="20"/>
      <c r="AL20" s="20">
        <v>12</v>
      </c>
    </row>
    <row r="21" spans="1:38" ht="12.75">
      <c r="A21" s="20">
        <v>12</v>
      </c>
      <c r="B21" s="20">
        <v>1</v>
      </c>
      <c r="C21" s="20" t="s">
        <v>26</v>
      </c>
      <c r="D21" s="20" t="s">
        <v>30</v>
      </c>
      <c r="E21" s="20">
        <v>110</v>
      </c>
      <c r="F21" s="20" t="s">
        <v>191</v>
      </c>
      <c r="G21" s="20" t="s">
        <v>192</v>
      </c>
      <c r="H21" s="20" t="s">
        <v>90</v>
      </c>
      <c r="I21" s="20" t="s">
        <v>20</v>
      </c>
      <c r="J21" s="51">
        <v>25847</v>
      </c>
      <c r="K21" s="50" t="s">
        <v>59</v>
      </c>
      <c r="L21" s="19">
        <v>110.05</v>
      </c>
      <c r="M21" s="92">
        <v>0.6136</v>
      </c>
      <c r="N21" s="29">
        <v>140</v>
      </c>
      <c r="O21" s="20">
        <v>160</v>
      </c>
      <c r="P21" s="32">
        <v>170</v>
      </c>
      <c r="Q21" s="33"/>
      <c r="R21" s="20">
        <f t="shared" si="15"/>
        <v>170</v>
      </c>
      <c r="S21" s="92">
        <f t="shared" si="7"/>
        <v>104.31200000000001</v>
      </c>
      <c r="T21" s="20">
        <v>115</v>
      </c>
      <c r="U21" s="20">
        <v>120</v>
      </c>
      <c r="V21" s="32">
        <v>125</v>
      </c>
      <c r="W21" s="33"/>
      <c r="X21" s="32">
        <f t="shared" si="8"/>
        <v>125</v>
      </c>
      <c r="Y21" s="33">
        <f t="shared" si="9"/>
        <v>76.7</v>
      </c>
      <c r="Z21" s="20">
        <f t="shared" si="10"/>
        <v>295</v>
      </c>
      <c r="AA21" s="33">
        <f t="shared" si="11"/>
        <v>181.012</v>
      </c>
      <c r="AB21" s="20">
        <v>150</v>
      </c>
      <c r="AC21" s="20">
        <v>160</v>
      </c>
      <c r="AD21" s="32">
        <v>170</v>
      </c>
      <c r="AE21" s="33"/>
      <c r="AF21" s="32">
        <f>AD21</f>
        <v>170</v>
      </c>
      <c r="AG21" s="33">
        <f t="shared" si="12"/>
        <v>104.31200000000001</v>
      </c>
      <c r="AH21" s="20">
        <f t="shared" si="13"/>
        <v>465</v>
      </c>
      <c r="AI21" s="33">
        <f t="shared" si="14"/>
        <v>285.324</v>
      </c>
      <c r="AJ21" s="20"/>
      <c r="AK21" s="20"/>
      <c r="AL21" s="20">
        <v>12</v>
      </c>
    </row>
  </sheetData>
  <sheetProtection/>
  <mergeCells count="21">
    <mergeCell ref="AJ3:AJ4"/>
    <mergeCell ref="AK3:AK4"/>
    <mergeCell ref="AL3:AL4"/>
    <mergeCell ref="M3:M4"/>
    <mergeCell ref="N3:S3"/>
    <mergeCell ref="T3:Y3"/>
    <mergeCell ref="Z3:AA3"/>
    <mergeCell ref="AB3:AG3"/>
    <mergeCell ref="AH3:AI3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4"/>
  <sheetViews>
    <sheetView zoomScale="85" zoomScaleNormal="85" zoomScalePageLayoutView="0" workbookViewId="0" topLeftCell="E1">
      <selection activeCell="A6" sqref="A6:G11"/>
    </sheetView>
  </sheetViews>
  <sheetFormatPr defaultColWidth="9.00390625" defaultRowHeight="12.75"/>
  <cols>
    <col min="1" max="1" width="5.00390625" style="52" bestFit="1" customWidth="1"/>
    <col min="2" max="2" width="6.00390625" style="52" bestFit="1" customWidth="1"/>
    <col min="3" max="5" width="9.125" style="52" customWidth="1"/>
    <col min="6" max="6" width="18.00390625" style="52" bestFit="1" customWidth="1"/>
    <col min="7" max="7" width="22.375" style="52" bestFit="1" customWidth="1"/>
    <col min="8" max="8" width="22.875" style="52" bestFit="1" customWidth="1"/>
    <col min="9" max="9" width="9.125" style="52" customWidth="1"/>
    <col min="10" max="10" width="13.25390625" style="74" bestFit="1" customWidth="1"/>
    <col min="11" max="11" width="14.00390625" style="59" customWidth="1"/>
    <col min="12" max="12" width="9.125" style="74" customWidth="1"/>
    <col min="13" max="13" width="9.125" style="61" customWidth="1"/>
    <col min="14" max="14" width="6.125" style="75" bestFit="1" customWidth="1"/>
    <col min="15" max="15" width="4.125" style="52" bestFit="1" customWidth="1"/>
    <col min="16" max="16" width="4.125" style="60" bestFit="1" customWidth="1"/>
    <col min="17" max="17" width="2.00390625" style="59" bestFit="1" customWidth="1"/>
    <col min="18" max="18" width="6.625" style="52" bestFit="1" customWidth="1"/>
    <col min="19" max="19" width="2.75390625" style="61" customWidth="1"/>
    <col min="20" max="20" width="4.125" style="52" bestFit="1" customWidth="1"/>
    <col min="21" max="21" width="6.125" style="52" bestFit="1" customWidth="1"/>
    <col min="22" max="22" width="6.125" style="60" bestFit="1" customWidth="1"/>
    <col min="23" max="23" width="2.00390625" style="59" bestFit="1" customWidth="1"/>
    <col min="24" max="24" width="6.625" style="60" bestFit="1" customWidth="1"/>
    <col min="25" max="25" width="2.75390625" style="61" customWidth="1"/>
    <col min="26" max="26" width="6.125" style="52" bestFit="1" customWidth="1"/>
    <col min="27" max="27" width="8.75390625" style="61" bestFit="1" customWidth="1"/>
    <col min="28" max="28" width="13.625" style="52" customWidth="1"/>
    <col min="29" max="29" width="9.125" style="52" customWidth="1"/>
    <col min="30" max="30" width="5.00390625" style="52" bestFit="1" customWidth="1"/>
    <col min="31" max="16384" width="9.125" style="52" customWidth="1"/>
  </cols>
  <sheetData>
    <row r="1" spans="3:22" ht="20.25">
      <c r="C1" s="36" t="s">
        <v>53</v>
      </c>
      <c r="D1" s="54"/>
      <c r="E1" s="54"/>
      <c r="F1" s="54"/>
      <c r="G1" s="54"/>
      <c r="H1" s="55"/>
      <c r="J1" s="56"/>
      <c r="K1" s="52"/>
      <c r="L1" s="56"/>
      <c r="M1" s="57"/>
      <c r="N1" s="58"/>
      <c r="O1" s="54"/>
      <c r="P1" s="54"/>
      <c r="Q1" s="55"/>
      <c r="R1" s="54"/>
      <c r="S1" s="57"/>
      <c r="V1" s="52"/>
    </row>
    <row r="2" spans="3:22" ht="21" thickBot="1">
      <c r="C2" s="53" t="s">
        <v>627</v>
      </c>
      <c r="D2" s="54"/>
      <c r="E2" s="54"/>
      <c r="F2" s="54"/>
      <c r="G2" s="54"/>
      <c r="H2" s="55"/>
      <c r="J2" s="56"/>
      <c r="K2" s="52"/>
      <c r="L2" s="56"/>
      <c r="M2" s="57"/>
      <c r="N2" s="58"/>
      <c r="O2" s="54"/>
      <c r="P2" s="54"/>
      <c r="Q2" s="55"/>
      <c r="R2" s="54"/>
      <c r="S2" s="57"/>
      <c r="V2" s="52"/>
    </row>
    <row r="3" spans="1:30" ht="12.75">
      <c r="A3" s="5" t="s">
        <v>18</v>
      </c>
      <c r="B3" s="3" t="s">
        <v>8</v>
      </c>
      <c r="C3" s="3" t="s">
        <v>23</v>
      </c>
      <c r="D3" s="3" t="s">
        <v>24</v>
      </c>
      <c r="E3" s="3" t="s">
        <v>2</v>
      </c>
      <c r="F3" s="3" t="s">
        <v>3</v>
      </c>
      <c r="G3" s="3" t="s">
        <v>21</v>
      </c>
      <c r="H3" s="3" t="s">
        <v>10</v>
      </c>
      <c r="I3" s="3" t="s">
        <v>11</v>
      </c>
      <c r="J3" s="3" t="s">
        <v>7</v>
      </c>
      <c r="K3" s="3" t="s">
        <v>4</v>
      </c>
      <c r="L3" s="1" t="s">
        <v>1</v>
      </c>
      <c r="M3" s="313" t="s">
        <v>0</v>
      </c>
      <c r="N3" s="315" t="s">
        <v>628</v>
      </c>
      <c r="O3" s="315"/>
      <c r="P3" s="315"/>
      <c r="Q3" s="315"/>
      <c r="R3" s="315"/>
      <c r="S3" s="315"/>
      <c r="T3" s="315" t="s">
        <v>629</v>
      </c>
      <c r="U3" s="315"/>
      <c r="V3" s="315"/>
      <c r="W3" s="315"/>
      <c r="X3" s="315"/>
      <c r="Y3" s="315"/>
      <c r="Z3" s="315" t="s">
        <v>15</v>
      </c>
      <c r="AA3" s="315"/>
      <c r="AB3" s="3" t="s">
        <v>9</v>
      </c>
      <c r="AC3" s="3" t="s">
        <v>32</v>
      </c>
      <c r="AD3" s="5" t="s">
        <v>18</v>
      </c>
    </row>
    <row r="4" spans="1:30" s="62" customFormat="1" ht="11.25">
      <c r="A4" s="346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8"/>
      <c r="M4" s="349"/>
      <c r="N4" s="206">
        <v>1</v>
      </c>
      <c r="O4" s="207">
        <v>2</v>
      </c>
      <c r="P4" s="207">
        <v>3</v>
      </c>
      <c r="Q4" s="206">
        <v>4</v>
      </c>
      <c r="R4" s="206" t="s">
        <v>6</v>
      </c>
      <c r="S4" s="208" t="s">
        <v>0</v>
      </c>
      <c r="T4" s="206">
        <v>1</v>
      </c>
      <c r="U4" s="207">
        <v>2</v>
      </c>
      <c r="V4" s="206">
        <v>3</v>
      </c>
      <c r="W4" s="206">
        <v>4</v>
      </c>
      <c r="X4" s="206" t="s">
        <v>6</v>
      </c>
      <c r="Y4" s="208" t="s">
        <v>0</v>
      </c>
      <c r="Z4" s="206" t="s">
        <v>17</v>
      </c>
      <c r="AA4" s="208" t="s">
        <v>0</v>
      </c>
      <c r="AB4" s="347"/>
      <c r="AC4" s="347"/>
      <c r="AD4" s="346"/>
    </row>
    <row r="5" spans="1:30" ht="12.75">
      <c r="A5" s="63"/>
      <c r="B5" s="63"/>
      <c r="C5" s="63"/>
      <c r="D5" s="63"/>
      <c r="E5" s="63"/>
      <c r="F5" s="32" t="s">
        <v>233</v>
      </c>
      <c r="G5" s="32" t="s">
        <v>319</v>
      </c>
      <c r="H5" s="63"/>
      <c r="I5" s="63"/>
      <c r="J5" s="65"/>
      <c r="K5" s="63"/>
      <c r="L5" s="66"/>
      <c r="M5" s="73"/>
      <c r="N5" s="63"/>
      <c r="O5" s="213"/>
      <c r="P5" s="63"/>
      <c r="Q5" s="68"/>
      <c r="R5" s="64"/>
      <c r="S5" s="67"/>
      <c r="T5" s="63"/>
      <c r="U5" s="63"/>
      <c r="V5" s="63"/>
      <c r="W5" s="63"/>
      <c r="X5" s="64"/>
      <c r="Y5" s="67"/>
      <c r="Z5" s="63"/>
      <c r="AA5" s="67"/>
      <c r="AB5" s="63"/>
      <c r="AC5" s="63"/>
      <c r="AD5" s="63"/>
    </row>
    <row r="6" spans="1:30" ht="12.75">
      <c r="A6" s="63">
        <v>12</v>
      </c>
      <c r="B6" s="63">
        <v>1</v>
      </c>
      <c r="C6" s="63" t="s">
        <v>38</v>
      </c>
      <c r="D6" s="63" t="s">
        <v>27</v>
      </c>
      <c r="E6" s="63">
        <v>60</v>
      </c>
      <c r="F6" s="63" t="s">
        <v>634</v>
      </c>
      <c r="G6" s="63" t="s">
        <v>75</v>
      </c>
      <c r="H6" s="63" t="s">
        <v>75</v>
      </c>
      <c r="I6" s="63" t="s">
        <v>20</v>
      </c>
      <c r="J6" s="65">
        <v>32741</v>
      </c>
      <c r="K6" s="63" t="s">
        <v>19</v>
      </c>
      <c r="L6" s="66">
        <v>58.7</v>
      </c>
      <c r="M6" s="67">
        <v>0.8316</v>
      </c>
      <c r="N6" s="70">
        <v>145</v>
      </c>
      <c r="O6" s="63">
        <v>150</v>
      </c>
      <c r="P6" s="64">
        <v>155</v>
      </c>
      <c r="Q6" s="68"/>
      <c r="R6" s="63">
        <v>155</v>
      </c>
      <c r="S6" s="67">
        <f>R6*M6</f>
        <v>128.898</v>
      </c>
      <c r="T6" s="63">
        <v>160</v>
      </c>
      <c r="U6" s="63">
        <v>170</v>
      </c>
      <c r="V6" s="64">
        <v>180</v>
      </c>
      <c r="W6" s="68"/>
      <c r="X6" s="64">
        <f>V6</f>
        <v>180</v>
      </c>
      <c r="Y6" s="67">
        <f>X6*M6</f>
        <v>149.688</v>
      </c>
      <c r="Z6" s="63">
        <f>X6+R6</f>
        <v>335</v>
      </c>
      <c r="AA6" s="67">
        <f>Z6*M6</f>
        <v>278.586</v>
      </c>
      <c r="AB6" s="63"/>
      <c r="AC6" s="63"/>
      <c r="AD6" s="63">
        <v>12</v>
      </c>
    </row>
    <row r="7" spans="1:30" ht="12.75">
      <c r="A7" s="63">
        <v>12</v>
      </c>
      <c r="B7" s="63">
        <v>1</v>
      </c>
      <c r="C7" s="63" t="s">
        <v>38</v>
      </c>
      <c r="D7" s="63" t="s">
        <v>27</v>
      </c>
      <c r="E7" s="63">
        <v>90</v>
      </c>
      <c r="F7" s="63" t="s">
        <v>632</v>
      </c>
      <c r="G7" s="63" t="s">
        <v>71</v>
      </c>
      <c r="H7" s="63" t="s">
        <v>633</v>
      </c>
      <c r="I7" s="63" t="s">
        <v>20</v>
      </c>
      <c r="J7" s="65">
        <v>31236</v>
      </c>
      <c r="K7" s="63" t="s">
        <v>19</v>
      </c>
      <c r="L7" s="66">
        <v>89.1</v>
      </c>
      <c r="M7" s="73">
        <v>0.5889</v>
      </c>
      <c r="N7" s="63">
        <v>202.5</v>
      </c>
      <c r="O7" s="63">
        <v>210</v>
      </c>
      <c r="P7" s="212">
        <v>215</v>
      </c>
      <c r="Q7" s="68"/>
      <c r="R7" s="64">
        <v>210</v>
      </c>
      <c r="S7" s="67">
        <f>R7*M7</f>
        <v>123.669</v>
      </c>
      <c r="T7" s="63">
        <v>205</v>
      </c>
      <c r="U7" s="63">
        <v>212.5</v>
      </c>
      <c r="V7" s="63">
        <v>217.5</v>
      </c>
      <c r="W7" s="63"/>
      <c r="X7" s="64">
        <v>217.5</v>
      </c>
      <c r="Y7" s="67">
        <f>X7*M7</f>
        <v>128.08575</v>
      </c>
      <c r="Z7" s="63">
        <f>X7+R7</f>
        <v>427.5</v>
      </c>
      <c r="AA7" s="67">
        <f>Z7*M7</f>
        <v>251.75475</v>
      </c>
      <c r="AB7" s="63"/>
      <c r="AC7" s="63"/>
      <c r="AD7" s="63">
        <v>12</v>
      </c>
    </row>
    <row r="8" spans="1:30" ht="12.75">
      <c r="A8" s="63">
        <v>12</v>
      </c>
      <c r="B8" s="63">
        <v>1</v>
      </c>
      <c r="C8" s="63" t="s">
        <v>38</v>
      </c>
      <c r="D8" s="63" t="s">
        <v>27</v>
      </c>
      <c r="E8" s="63">
        <v>100</v>
      </c>
      <c r="F8" s="63" t="s">
        <v>631</v>
      </c>
      <c r="G8" s="63" t="s">
        <v>75</v>
      </c>
      <c r="H8" s="63" t="s">
        <v>75</v>
      </c>
      <c r="I8" s="63" t="s">
        <v>20</v>
      </c>
      <c r="J8" s="72">
        <v>30061</v>
      </c>
      <c r="K8" s="63" t="s">
        <v>19</v>
      </c>
      <c r="L8" s="66">
        <v>100</v>
      </c>
      <c r="M8" s="73">
        <v>0.554</v>
      </c>
      <c r="N8" s="63">
        <v>210</v>
      </c>
      <c r="O8" s="63">
        <v>220</v>
      </c>
      <c r="P8" s="63">
        <v>225</v>
      </c>
      <c r="Q8" s="63"/>
      <c r="R8" s="64">
        <v>225</v>
      </c>
      <c r="S8" s="67">
        <f>R8*M8</f>
        <v>124.65</v>
      </c>
      <c r="T8" s="63">
        <v>225</v>
      </c>
      <c r="U8" s="63">
        <v>235</v>
      </c>
      <c r="V8" s="63">
        <v>240</v>
      </c>
      <c r="W8" s="68"/>
      <c r="X8" s="64">
        <v>240</v>
      </c>
      <c r="Y8" s="67">
        <f>X8*M8</f>
        <v>132.96</v>
      </c>
      <c r="Z8" s="63">
        <f>X8+R8</f>
        <v>465</v>
      </c>
      <c r="AA8" s="67">
        <f>Z8*M8</f>
        <v>257.61</v>
      </c>
      <c r="AB8" s="63"/>
      <c r="AC8" s="63"/>
      <c r="AD8" s="63">
        <v>12</v>
      </c>
    </row>
    <row r="9" spans="1:30" ht="12.75">
      <c r="A9" s="63"/>
      <c r="B9" s="63"/>
      <c r="C9" s="63"/>
      <c r="D9" s="63"/>
      <c r="E9" s="63"/>
      <c r="F9" s="32" t="s">
        <v>233</v>
      </c>
      <c r="G9" s="32" t="s">
        <v>339</v>
      </c>
      <c r="H9" s="63"/>
      <c r="I9" s="63"/>
      <c r="J9" s="65"/>
      <c r="K9" s="63"/>
      <c r="L9" s="66"/>
      <c r="M9" s="73"/>
      <c r="N9" s="63"/>
      <c r="O9" s="213"/>
      <c r="P9" s="63"/>
      <c r="Q9" s="68"/>
      <c r="R9" s="64"/>
      <c r="S9" s="67"/>
      <c r="T9" s="63"/>
      <c r="U9" s="63"/>
      <c r="V9" s="63"/>
      <c r="W9" s="63"/>
      <c r="X9" s="64"/>
      <c r="Y9" s="67"/>
      <c r="Z9" s="63"/>
      <c r="AA9" s="67"/>
      <c r="AB9" s="63"/>
      <c r="AC9" s="63"/>
      <c r="AD9" s="63"/>
    </row>
    <row r="10" spans="1:30" ht="12.75">
      <c r="A10" s="63">
        <v>12</v>
      </c>
      <c r="B10" s="63">
        <v>1</v>
      </c>
      <c r="C10" s="63" t="s">
        <v>26</v>
      </c>
      <c r="D10" s="63" t="s">
        <v>27</v>
      </c>
      <c r="E10" s="63">
        <v>75</v>
      </c>
      <c r="F10" s="63" t="s">
        <v>56</v>
      </c>
      <c r="G10" s="63" t="s">
        <v>630</v>
      </c>
      <c r="H10" s="63" t="s">
        <v>33</v>
      </c>
      <c r="I10" s="63" t="s">
        <v>33</v>
      </c>
      <c r="J10" s="72">
        <v>25131</v>
      </c>
      <c r="K10" s="63" t="s">
        <v>55</v>
      </c>
      <c r="L10" s="66">
        <v>68.8</v>
      </c>
      <c r="M10" s="73">
        <v>0.9142</v>
      </c>
      <c r="N10" s="63">
        <v>120</v>
      </c>
      <c r="O10" s="63">
        <v>130</v>
      </c>
      <c r="P10" s="63">
        <v>150</v>
      </c>
      <c r="Q10" s="63"/>
      <c r="R10" s="64">
        <v>150</v>
      </c>
      <c r="S10" s="67">
        <f>R10*M10</f>
        <v>137.13</v>
      </c>
      <c r="T10" s="63">
        <v>130</v>
      </c>
      <c r="U10" s="63">
        <v>140</v>
      </c>
      <c r="V10" s="63">
        <v>150</v>
      </c>
      <c r="W10" s="68"/>
      <c r="X10" s="64">
        <v>150</v>
      </c>
      <c r="Y10" s="67">
        <f>X10*M10</f>
        <v>137.13</v>
      </c>
      <c r="Z10" s="63">
        <f>X10+R10</f>
        <v>300</v>
      </c>
      <c r="AA10" s="67">
        <f>Z10*M10</f>
        <v>274.26</v>
      </c>
      <c r="AB10" s="63"/>
      <c r="AC10" s="63"/>
      <c r="AD10" s="63">
        <v>12</v>
      </c>
    </row>
    <row r="11" spans="1:30" s="59" customFormat="1" ht="12.75">
      <c r="A11" s="63">
        <v>12</v>
      </c>
      <c r="B11" s="63">
        <v>1</v>
      </c>
      <c r="C11" s="63" t="s">
        <v>26</v>
      </c>
      <c r="D11" s="63" t="s">
        <v>27</v>
      </c>
      <c r="E11" s="63">
        <v>82.5</v>
      </c>
      <c r="F11" s="63" t="s">
        <v>389</v>
      </c>
      <c r="G11" s="63" t="s">
        <v>630</v>
      </c>
      <c r="H11" s="63" t="s">
        <v>33</v>
      </c>
      <c r="I11" s="63" t="s">
        <v>33</v>
      </c>
      <c r="J11" s="65">
        <v>24203</v>
      </c>
      <c r="K11" s="63" t="s">
        <v>55</v>
      </c>
      <c r="L11" s="66">
        <v>76.6</v>
      </c>
      <c r="M11" s="73">
        <v>0.8374</v>
      </c>
      <c r="N11" s="63">
        <v>120</v>
      </c>
      <c r="O11" s="63">
        <v>130</v>
      </c>
      <c r="P11" s="63">
        <v>140</v>
      </c>
      <c r="Q11" s="68"/>
      <c r="R11" s="64">
        <v>140</v>
      </c>
      <c r="S11" s="67">
        <f>R11*M11</f>
        <v>117.236</v>
      </c>
      <c r="T11" s="63">
        <v>140</v>
      </c>
      <c r="U11" s="63">
        <v>150</v>
      </c>
      <c r="V11" s="63">
        <v>160</v>
      </c>
      <c r="W11" s="63"/>
      <c r="X11" s="64">
        <v>160</v>
      </c>
      <c r="Y11" s="67">
        <f>X11*M11</f>
        <v>133.984</v>
      </c>
      <c r="Z11" s="63">
        <f>X11+R11</f>
        <v>300</v>
      </c>
      <c r="AA11" s="67">
        <f>Z11*M11</f>
        <v>251.22</v>
      </c>
      <c r="AB11" s="63"/>
      <c r="AC11" s="63"/>
      <c r="AD11" s="63">
        <v>12</v>
      </c>
    </row>
    <row r="12" spans="1:30" s="59" customFormat="1" ht="12.75">
      <c r="A12" s="52"/>
      <c r="B12" s="52"/>
      <c r="C12" s="52"/>
      <c r="D12" s="52"/>
      <c r="E12" s="52"/>
      <c r="F12" s="52"/>
      <c r="G12" s="52"/>
      <c r="H12" s="52"/>
      <c r="I12" s="52"/>
      <c r="J12" s="75"/>
      <c r="L12" s="74"/>
      <c r="M12" s="61"/>
      <c r="N12" s="75"/>
      <c r="O12" s="52"/>
      <c r="P12" s="60"/>
      <c r="R12" s="52"/>
      <c r="S12" s="61"/>
      <c r="T12" s="52"/>
      <c r="U12" s="52"/>
      <c r="V12" s="60"/>
      <c r="X12" s="60"/>
      <c r="Y12" s="61"/>
      <c r="Z12" s="52"/>
      <c r="AA12" s="61"/>
      <c r="AB12" s="52"/>
      <c r="AC12" s="52"/>
      <c r="AD12" s="52"/>
    </row>
    <row r="13" spans="1:30" s="59" customFormat="1" ht="12.75">
      <c r="A13" s="52"/>
      <c r="B13" s="52"/>
      <c r="C13" s="52"/>
      <c r="D13" s="52"/>
      <c r="E13" s="52"/>
      <c r="F13" s="52"/>
      <c r="G13" s="52"/>
      <c r="H13" s="52"/>
      <c r="I13" s="52"/>
      <c r="J13" s="75"/>
      <c r="L13" s="74"/>
      <c r="M13" s="61"/>
      <c r="N13" s="75"/>
      <c r="O13" s="52"/>
      <c r="P13" s="60"/>
      <c r="R13" s="52"/>
      <c r="S13" s="61"/>
      <c r="T13" s="52"/>
      <c r="U13" s="52"/>
      <c r="V13" s="60"/>
      <c r="X13" s="60"/>
      <c r="Y13" s="61"/>
      <c r="Z13" s="52"/>
      <c r="AA13" s="61"/>
      <c r="AB13" s="52"/>
      <c r="AC13" s="52"/>
      <c r="AD13" s="52"/>
    </row>
    <row r="14" spans="1:30" s="59" customFormat="1" ht="12.75">
      <c r="A14" s="52"/>
      <c r="B14" s="52"/>
      <c r="C14" s="52"/>
      <c r="D14" s="52"/>
      <c r="E14" s="52"/>
      <c r="F14" s="52"/>
      <c r="G14" s="52"/>
      <c r="H14" s="52"/>
      <c r="I14" s="52"/>
      <c r="J14" s="75"/>
      <c r="L14" s="74"/>
      <c r="M14" s="61"/>
      <c r="N14" s="75"/>
      <c r="O14" s="52"/>
      <c r="P14" s="60"/>
      <c r="R14" s="52"/>
      <c r="S14" s="61"/>
      <c r="T14" s="52"/>
      <c r="U14" s="52"/>
      <c r="V14" s="60"/>
      <c r="X14" s="60"/>
      <c r="Y14" s="61"/>
      <c r="Z14" s="52"/>
      <c r="AA14" s="61"/>
      <c r="AB14" s="52"/>
      <c r="AC14" s="52"/>
      <c r="AD14" s="52"/>
    </row>
  </sheetData>
  <sheetProtection/>
  <mergeCells count="19">
    <mergeCell ref="AD3:AD4"/>
    <mergeCell ref="M3:M4"/>
    <mergeCell ref="N3:S3"/>
    <mergeCell ref="T3:Y3"/>
    <mergeCell ref="Z3:AA3"/>
    <mergeCell ref="AB3:AB4"/>
    <mergeCell ref="AC3:AC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1"/>
  <sheetViews>
    <sheetView zoomScale="85" zoomScaleNormal="85" zoomScalePageLayoutView="0" workbookViewId="0" topLeftCell="D7">
      <selection activeCell="AC6" sqref="AC6:AD39"/>
    </sheetView>
  </sheetViews>
  <sheetFormatPr defaultColWidth="9.00390625" defaultRowHeight="12.75"/>
  <cols>
    <col min="1" max="1" width="5.00390625" style="107" bestFit="1" customWidth="1"/>
    <col min="2" max="2" width="6.00390625" style="107" bestFit="1" customWidth="1"/>
    <col min="3" max="3" width="7.75390625" style="107" customWidth="1"/>
    <col min="4" max="4" width="8.875" style="107" bestFit="1" customWidth="1"/>
    <col min="5" max="5" width="6.375" style="107" bestFit="1" customWidth="1"/>
    <col min="6" max="6" width="22.125" style="107" bestFit="1" customWidth="1"/>
    <col min="7" max="7" width="21.375" style="107" bestFit="1" customWidth="1"/>
    <col min="8" max="9" width="2.25390625" style="107" customWidth="1"/>
    <col min="10" max="10" width="13.25390625" style="143" bestFit="1" customWidth="1"/>
    <col min="11" max="11" width="18.75390625" style="215" bestFit="1" customWidth="1"/>
    <col min="12" max="12" width="5.75390625" style="143" bestFit="1" customWidth="1"/>
    <col min="13" max="13" width="6.625" style="117" bestFit="1" customWidth="1"/>
    <col min="14" max="14" width="4.75390625" style="144" bestFit="1" customWidth="1"/>
    <col min="15" max="15" width="6.125" style="107" bestFit="1" customWidth="1"/>
    <col min="16" max="16" width="6.125" style="116" bestFit="1" customWidth="1"/>
    <col min="17" max="17" width="2.00390625" style="215" bestFit="1" customWidth="1"/>
    <col min="18" max="18" width="6.625" style="107" bestFit="1" customWidth="1"/>
    <col min="19" max="19" width="6.75390625" style="117" bestFit="1" customWidth="1"/>
    <col min="20" max="20" width="5.125" style="107" bestFit="1" customWidth="1"/>
    <col min="21" max="21" width="6.125" style="107" bestFit="1" customWidth="1"/>
    <col min="22" max="22" width="4.125" style="116" bestFit="1" customWidth="1"/>
    <col min="23" max="23" width="2.00390625" style="215" bestFit="1" customWidth="1"/>
    <col min="24" max="24" width="6.625" style="116" bestFit="1" customWidth="1"/>
    <col min="25" max="25" width="6.75390625" style="117" bestFit="1" customWidth="1"/>
    <col min="26" max="26" width="6.125" style="107" bestFit="1" customWidth="1"/>
    <col min="27" max="27" width="6.75390625" style="117" bestFit="1" customWidth="1"/>
    <col min="28" max="28" width="13.375" style="107" customWidth="1"/>
    <col min="29" max="29" width="14.00390625" style="107" bestFit="1" customWidth="1"/>
    <col min="30" max="30" width="5.00390625" style="107" bestFit="1" customWidth="1"/>
    <col min="31" max="16384" width="9.125" style="107" customWidth="1"/>
  </cols>
  <sheetData>
    <row r="1" spans="3:22" ht="20.25">
      <c r="C1" s="108" t="s">
        <v>53</v>
      </c>
      <c r="D1" s="109"/>
      <c r="E1" s="109"/>
      <c r="F1" s="109"/>
      <c r="G1" s="109"/>
      <c r="H1" s="110"/>
      <c r="J1" s="111"/>
      <c r="K1" s="107"/>
      <c r="L1" s="111"/>
      <c r="M1" s="214"/>
      <c r="N1" s="113"/>
      <c r="O1" s="109"/>
      <c r="P1" s="109"/>
      <c r="Q1" s="110"/>
      <c r="R1" s="109"/>
      <c r="S1" s="214"/>
      <c r="V1" s="107"/>
    </row>
    <row r="2" spans="3:22" ht="21" thickBot="1">
      <c r="C2" s="108" t="s">
        <v>635</v>
      </c>
      <c r="D2" s="109"/>
      <c r="E2" s="109"/>
      <c r="F2" s="109"/>
      <c r="G2" s="109"/>
      <c r="H2" s="110"/>
      <c r="J2" s="111"/>
      <c r="K2" s="107"/>
      <c r="L2" s="111"/>
      <c r="M2" s="214"/>
      <c r="N2" s="113"/>
      <c r="O2" s="109"/>
      <c r="P2" s="109"/>
      <c r="Q2" s="110"/>
      <c r="R2" s="109"/>
      <c r="S2" s="214"/>
      <c r="V2" s="107"/>
    </row>
    <row r="3" spans="1:30" ht="12.75" customHeight="1">
      <c r="A3" s="321" t="s">
        <v>18</v>
      </c>
      <c r="B3" s="323" t="s">
        <v>8</v>
      </c>
      <c r="C3" s="323" t="s">
        <v>23</v>
      </c>
      <c r="D3" s="323" t="s">
        <v>24</v>
      </c>
      <c r="E3" s="323" t="s">
        <v>657</v>
      </c>
      <c r="F3" s="323" t="s">
        <v>3</v>
      </c>
      <c r="G3" s="323" t="s">
        <v>21</v>
      </c>
      <c r="H3" s="323" t="s">
        <v>10</v>
      </c>
      <c r="I3" s="323" t="s">
        <v>11</v>
      </c>
      <c r="J3" s="323" t="s">
        <v>7</v>
      </c>
      <c r="K3" s="323" t="s">
        <v>4</v>
      </c>
      <c r="L3" s="325" t="s">
        <v>1</v>
      </c>
      <c r="M3" s="327" t="s">
        <v>0</v>
      </c>
      <c r="N3" s="329" t="s">
        <v>636</v>
      </c>
      <c r="O3" s="329"/>
      <c r="P3" s="329"/>
      <c r="Q3" s="329"/>
      <c r="R3" s="329"/>
      <c r="S3" s="329"/>
      <c r="T3" s="329" t="s">
        <v>637</v>
      </c>
      <c r="U3" s="329"/>
      <c r="V3" s="329"/>
      <c r="W3" s="329"/>
      <c r="X3" s="329"/>
      <c r="Y3" s="329"/>
      <c r="Z3" s="329" t="s">
        <v>15</v>
      </c>
      <c r="AA3" s="329"/>
      <c r="AB3" s="323" t="s">
        <v>9</v>
      </c>
      <c r="AC3" s="323" t="s">
        <v>32</v>
      </c>
      <c r="AD3" s="332" t="s">
        <v>18</v>
      </c>
    </row>
    <row r="4" spans="1:30" s="123" customFormat="1" ht="13.5" customHeight="1" thickBot="1">
      <c r="A4" s="322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6"/>
      <c r="M4" s="328"/>
      <c r="N4" s="118">
        <v>1</v>
      </c>
      <c r="O4" s="119">
        <v>2</v>
      </c>
      <c r="P4" s="119">
        <v>3</v>
      </c>
      <c r="Q4" s="118">
        <v>4</v>
      </c>
      <c r="R4" s="118" t="s">
        <v>6</v>
      </c>
      <c r="S4" s="121" t="s">
        <v>0</v>
      </c>
      <c r="T4" s="118">
        <v>1</v>
      </c>
      <c r="U4" s="119">
        <v>2</v>
      </c>
      <c r="V4" s="118">
        <v>3</v>
      </c>
      <c r="W4" s="118">
        <v>4</v>
      </c>
      <c r="X4" s="118" t="s">
        <v>6</v>
      </c>
      <c r="Y4" s="121" t="s">
        <v>0</v>
      </c>
      <c r="Z4" s="118" t="s">
        <v>17</v>
      </c>
      <c r="AA4" s="121" t="s">
        <v>0</v>
      </c>
      <c r="AB4" s="324"/>
      <c r="AC4" s="324"/>
      <c r="AD4" s="333"/>
    </row>
    <row r="5" spans="1:30" ht="12.75">
      <c r="A5" s="124"/>
      <c r="B5" s="124"/>
      <c r="C5" s="124"/>
      <c r="D5" s="124"/>
      <c r="E5" s="124"/>
      <c r="F5" s="130" t="s">
        <v>649</v>
      </c>
      <c r="G5" s="130" t="s">
        <v>650</v>
      </c>
      <c r="H5" s="130" t="s">
        <v>319</v>
      </c>
      <c r="I5" s="124"/>
      <c r="J5" s="125"/>
      <c r="K5" s="216"/>
      <c r="L5" s="126"/>
      <c r="M5" s="217"/>
      <c r="N5" s="124"/>
      <c r="O5" s="124"/>
      <c r="P5" s="124"/>
      <c r="Q5" s="216"/>
      <c r="R5" s="130"/>
      <c r="S5" s="127"/>
      <c r="T5" s="124"/>
      <c r="U5" s="124"/>
      <c r="V5" s="124"/>
      <c r="W5" s="216"/>
      <c r="X5" s="130"/>
      <c r="Y5" s="127"/>
      <c r="Z5" s="124"/>
      <c r="AA5" s="127"/>
      <c r="AB5" s="124"/>
      <c r="AC5" s="124"/>
      <c r="AD5" s="124"/>
    </row>
    <row r="6" spans="1:30" ht="12.75">
      <c r="A6" s="132">
        <v>12</v>
      </c>
      <c r="B6" s="132">
        <v>1</v>
      </c>
      <c r="C6" s="132" t="s">
        <v>38</v>
      </c>
      <c r="D6" s="132" t="s">
        <v>27</v>
      </c>
      <c r="E6" s="132">
        <v>67.5</v>
      </c>
      <c r="F6" s="132" t="s">
        <v>640</v>
      </c>
      <c r="G6" s="132" t="s">
        <v>308</v>
      </c>
      <c r="H6" s="132" t="s">
        <v>308</v>
      </c>
      <c r="I6" s="132" t="s">
        <v>20</v>
      </c>
      <c r="J6" s="133">
        <v>26112</v>
      </c>
      <c r="K6" s="218" t="s">
        <v>59</v>
      </c>
      <c r="L6" s="135">
        <v>65</v>
      </c>
      <c r="M6" s="219"/>
      <c r="N6" s="132">
        <v>55</v>
      </c>
      <c r="O6" s="132">
        <v>57.5</v>
      </c>
      <c r="P6" s="140">
        <v>60</v>
      </c>
      <c r="Q6" s="218"/>
      <c r="R6" s="140">
        <v>60</v>
      </c>
      <c r="S6" s="136">
        <f>R6*M6</f>
        <v>0</v>
      </c>
      <c r="T6" s="132"/>
      <c r="U6" s="132"/>
      <c r="V6" s="132"/>
      <c r="W6" s="218"/>
      <c r="X6" s="140"/>
      <c r="Y6" s="136">
        <f>X6*M6</f>
        <v>0</v>
      </c>
      <c r="Z6" s="132">
        <f>X6+R6</f>
        <v>60</v>
      </c>
      <c r="AA6" s="136">
        <f>Z6*M6</f>
        <v>0</v>
      </c>
      <c r="AB6" s="132"/>
      <c r="AC6" s="132" t="s">
        <v>648</v>
      </c>
      <c r="AD6" s="132">
        <v>12</v>
      </c>
    </row>
    <row r="7" spans="1:30" ht="12.75">
      <c r="A7" s="132">
        <v>12</v>
      </c>
      <c r="B7" s="132">
        <v>1</v>
      </c>
      <c r="C7" s="132" t="s">
        <v>38</v>
      </c>
      <c r="D7" s="132" t="s">
        <v>27</v>
      </c>
      <c r="E7" s="132">
        <v>67.5</v>
      </c>
      <c r="F7" s="132" t="s">
        <v>647</v>
      </c>
      <c r="G7" s="132" t="s">
        <v>277</v>
      </c>
      <c r="H7" s="132" t="s">
        <v>277</v>
      </c>
      <c r="I7" s="132" t="s">
        <v>20</v>
      </c>
      <c r="J7" s="133">
        <v>32685</v>
      </c>
      <c r="K7" s="218" t="s">
        <v>19</v>
      </c>
      <c r="L7" s="135">
        <v>67</v>
      </c>
      <c r="M7" s="219"/>
      <c r="N7" s="132">
        <v>50</v>
      </c>
      <c r="O7" s="138">
        <v>60</v>
      </c>
      <c r="P7" s="140">
        <v>60</v>
      </c>
      <c r="Q7" s="218"/>
      <c r="R7" s="140">
        <v>60</v>
      </c>
      <c r="S7" s="136">
        <f>R7*M7</f>
        <v>0</v>
      </c>
      <c r="T7" s="132"/>
      <c r="U7" s="132"/>
      <c r="V7" s="132"/>
      <c r="W7" s="218"/>
      <c r="X7" s="140"/>
      <c r="Y7" s="136">
        <f>X7*M7</f>
        <v>0</v>
      </c>
      <c r="Z7" s="132">
        <f>X7+R7</f>
        <v>60</v>
      </c>
      <c r="AA7" s="136">
        <f>Z7*M7</f>
        <v>0</v>
      </c>
      <c r="AB7" s="132"/>
      <c r="AC7" s="132" t="s">
        <v>660</v>
      </c>
      <c r="AD7" s="132">
        <v>12</v>
      </c>
    </row>
    <row r="8" spans="1:30" ht="12.75">
      <c r="A8" s="132">
        <v>5</v>
      </c>
      <c r="B8" s="132">
        <v>2</v>
      </c>
      <c r="C8" s="132" t="s">
        <v>38</v>
      </c>
      <c r="D8" s="132" t="s">
        <v>27</v>
      </c>
      <c r="E8" s="132">
        <v>75</v>
      </c>
      <c r="F8" s="132" t="s">
        <v>646</v>
      </c>
      <c r="G8" s="132" t="s">
        <v>645</v>
      </c>
      <c r="H8" s="132" t="s">
        <v>22</v>
      </c>
      <c r="I8" s="132" t="s">
        <v>20</v>
      </c>
      <c r="J8" s="133">
        <v>34374</v>
      </c>
      <c r="K8" s="218" t="s">
        <v>19</v>
      </c>
      <c r="L8" s="135">
        <v>72.1</v>
      </c>
      <c r="M8" s="219"/>
      <c r="N8" s="132">
        <v>50</v>
      </c>
      <c r="O8" s="138">
        <v>56.25</v>
      </c>
      <c r="P8" s="132">
        <v>56.25</v>
      </c>
      <c r="Q8" s="218"/>
      <c r="R8" s="140">
        <v>56.25</v>
      </c>
      <c r="S8" s="136">
        <f>R8*M8</f>
        <v>0</v>
      </c>
      <c r="T8" s="132"/>
      <c r="U8" s="132"/>
      <c r="V8" s="132"/>
      <c r="W8" s="218"/>
      <c r="X8" s="140"/>
      <c r="Y8" s="136">
        <f>X8*M8</f>
        <v>0</v>
      </c>
      <c r="Z8" s="132">
        <f>X8+R8</f>
        <v>56.25</v>
      </c>
      <c r="AA8" s="136">
        <f>Z8*M8</f>
        <v>0</v>
      </c>
      <c r="AB8" s="132"/>
      <c r="AC8" s="132"/>
      <c r="AD8" s="132">
        <v>5</v>
      </c>
    </row>
    <row r="9" spans="1:30" s="215" customFormat="1" ht="12.75">
      <c r="A9" s="132">
        <v>12</v>
      </c>
      <c r="B9" s="132">
        <v>1</v>
      </c>
      <c r="C9" s="132" t="s">
        <v>38</v>
      </c>
      <c r="D9" s="132" t="s">
        <v>27</v>
      </c>
      <c r="E9" s="132">
        <v>82.5</v>
      </c>
      <c r="F9" s="132" t="s">
        <v>255</v>
      </c>
      <c r="G9" s="132" t="s">
        <v>80</v>
      </c>
      <c r="H9" s="132" t="s">
        <v>80</v>
      </c>
      <c r="I9" s="132" t="s">
        <v>80</v>
      </c>
      <c r="J9" s="133">
        <v>33385</v>
      </c>
      <c r="K9" s="218" t="s">
        <v>19</v>
      </c>
      <c r="L9" s="135">
        <v>80.65</v>
      </c>
      <c r="M9" s="136"/>
      <c r="N9" s="137">
        <v>67</v>
      </c>
      <c r="O9" s="132">
        <v>70</v>
      </c>
      <c r="P9" s="138">
        <v>80</v>
      </c>
      <c r="Q9" s="218"/>
      <c r="R9" s="132">
        <v>70</v>
      </c>
      <c r="S9" s="136">
        <f>R9*M9</f>
        <v>0</v>
      </c>
      <c r="T9" s="132"/>
      <c r="U9" s="132"/>
      <c r="V9" s="140"/>
      <c r="W9" s="218"/>
      <c r="X9" s="140"/>
      <c r="Y9" s="136">
        <f>X9*M9</f>
        <v>0</v>
      </c>
      <c r="Z9" s="132">
        <f>X9+R9</f>
        <v>70</v>
      </c>
      <c r="AA9" s="136">
        <f>Z9*M9</f>
        <v>0</v>
      </c>
      <c r="AB9" s="132"/>
      <c r="AC9" s="132" t="s">
        <v>256</v>
      </c>
      <c r="AD9" s="132">
        <v>12</v>
      </c>
    </row>
    <row r="10" spans="1:30" ht="12.75">
      <c r="A10" s="132"/>
      <c r="B10" s="132"/>
      <c r="C10" s="132"/>
      <c r="D10" s="132"/>
      <c r="E10" s="132"/>
      <c r="F10" s="140" t="s">
        <v>649</v>
      </c>
      <c r="G10" s="140" t="s">
        <v>651</v>
      </c>
      <c r="H10" s="140" t="s">
        <v>319</v>
      </c>
      <c r="I10" s="132"/>
      <c r="J10" s="133"/>
      <c r="K10" s="218"/>
      <c r="L10" s="135"/>
      <c r="M10" s="219"/>
      <c r="N10" s="132"/>
      <c r="O10" s="132"/>
      <c r="P10" s="132"/>
      <c r="Q10" s="218"/>
      <c r="R10" s="140"/>
      <c r="S10" s="136"/>
      <c r="T10" s="132"/>
      <c r="U10" s="132"/>
      <c r="V10" s="132"/>
      <c r="W10" s="218"/>
      <c r="X10" s="140"/>
      <c r="Y10" s="136"/>
      <c r="Z10" s="132"/>
      <c r="AA10" s="136"/>
      <c r="AB10" s="132"/>
      <c r="AC10" s="132"/>
      <c r="AD10" s="132"/>
    </row>
    <row r="11" spans="1:30" ht="12.75">
      <c r="A11" s="132">
        <v>12</v>
      </c>
      <c r="B11" s="132">
        <v>1</v>
      </c>
      <c r="C11" s="132" t="s">
        <v>38</v>
      </c>
      <c r="D11" s="132" t="s">
        <v>27</v>
      </c>
      <c r="E11" s="132">
        <v>67.5</v>
      </c>
      <c r="F11" s="132" t="s">
        <v>641</v>
      </c>
      <c r="G11" s="132" t="s">
        <v>35</v>
      </c>
      <c r="H11" s="132" t="s">
        <v>35</v>
      </c>
      <c r="I11" s="132" t="s">
        <v>20</v>
      </c>
      <c r="J11" s="133">
        <v>33633</v>
      </c>
      <c r="K11" s="218" t="s">
        <v>19</v>
      </c>
      <c r="L11" s="135">
        <v>64.5</v>
      </c>
      <c r="M11" s="136"/>
      <c r="N11" s="137"/>
      <c r="O11" s="132"/>
      <c r="P11" s="140"/>
      <c r="Q11" s="218"/>
      <c r="R11" s="132"/>
      <c r="S11" s="136">
        <f>R11*M11</f>
        <v>0</v>
      </c>
      <c r="T11" s="132">
        <v>90</v>
      </c>
      <c r="U11" s="132">
        <v>95</v>
      </c>
      <c r="V11" s="140">
        <v>100</v>
      </c>
      <c r="W11" s="218"/>
      <c r="X11" s="140">
        <v>100</v>
      </c>
      <c r="Y11" s="136">
        <f>X11*M11</f>
        <v>0</v>
      </c>
      <c r="Z11" s="132">
        <f>X11+R11</f>
        <v>100</v>
      </c>
      <c r="AA11" s="136">
        <f>Z11*M11</f>
        <v>0</v>
      </c>
      <c r="AB11" s="132"/>
      <c r="AC11" s="132" t="s">
        <v>642</v>
      </c>
      <c r="AD11" s="132">
        <v>12</v>
      </c>
    </row>
    <row r="12" spans="1:30" ht="12.75">
      <c r="A12" s="132">
        <v>12</v>
      </c>
      <c r="B12" s="132">
        <v>1</v>
      </c>
      <c r="C12" s="132" t="s">
        <v>38</v>
      </c>
      <c r="D12" s="132" t="s">
        <v>27</v>
      </c>
      <c r="E12" s="132">
        <v>67.5</v>
      </c>
      <c r="F12" s="132" t="s">
        <v>640</v>
      </c>
      <c r="G12" s="132" t="s">
        <v>308</v>
      </c>
      <c r="H12" s="132" t="s">
        <v>308</v>
      </c>
      <c r="I12" s="132" t="s">
        <v>20</v>
      </c>
      <c r="J12" s="133">
        <v>26112</v>
      </c>
      <c r="K12" s="218" t="s">
        <v>59</v>
      </c>
      <c r="L12" s="135">
        <v>65</v>
      </c>
      <c r="M12" s="219"/>
      <c r="N12" s="132"/>
      <c r="O12" s="132"/>
      <c r="P12" s="132"/>
      <c r="Q12" s="218"/>
      <c r="R12" s="140"/>
      <c r="S12" s="136">
        <f>R12*M12</f>
        <v>0</v>
      </c>
      <c r="T12" s="132">
        <v>90</v>
      </c>
      <c r="U12" s="138">
        <v>95</v>
      </c>
      <c r="V12" s="138">
        <v>95</v>
      </c>
      <c r="W12" s="218"/>
      <c r="X12" s="140">
        <v>90</v>
      </c>
      <c r="Y12" s="136">
        <f>X12*M12</f>
        <v>0</v>
      </c>
      <c r="Z12" s="132">
        <f>X12+R12</f>
        <v>90</v>
      </c>
      <c r="AA12" s="136">
        <f>Z12*M12</f>
        <v>0</v>
      </c>
      <c r="AB12" s="132"/>
      <c r="AC12" s="132" t="s">
        <v>648</v>
      </c>
      <c r="AD12" s="132">
        <v>12</v>
      </c>
    </row>
    <row r="13" spans="1:30" ht="12.75">
      <c r="A13" s="132">
        <v>12</v>
      </c>
      <c r="B13" s="132">
        <v>1</v>
      </c>
      <c r="C13" s="132" t="s">
        <v>38</v>
      </c>
      <c r="D13" s="132" t="s">
        <v>27</v>
      </c>
      <c r="E13" s="132">
        <v>82.5</v>
      </c>
      <c r="F13" s="132" t="s">
        <v>638</v>
      </c>
      <c r="G13" s="132" t="s">
        <v>277</v>
      </c>
      <c r="H13" s="132" t="s">
        <v>277</v>
      </c>
      <c r="I13" s="132" t="s">
        <v>20</v>
      </c>
      <c r="J13" s="133">
        <v>22538</v>
      </c>
      <c r="K13" s="218" t="s">
        <v>72</v>
      </c>
      <c r="L13" s="135">
        <v>78.8</v>
      </c>
      <c r="M13" s="219"/>
      <c r="N13" s="132"/>
      <c r="O13" s="132"/>
      <c r="P13" s="132"/>
      <c r="Q13" s="218"/>
      <c r="R13" s="140"/>
      <c r="S13" s="136">
        <f>R13*M13</f>
        <v>0</v>
      </c>
      <c r="T13" s="132">
        <v>30</v>
      </c>
      <c r="U13" s="132">
        <v>35</v>
      </c>
      <c r="V13" s="138">
        <v>0</v>
      </c>
      <c r="W13" s="218"/>
      <c r="X13" s="140">
        <v>35</v>
      </c>
      <c r="Y13" s="136">
        <f>X13*M13</f>
        <v>0</v>
      </c>
      <c r="Z13" s="132">
        <f>X13+R13</f>
        <v>35</v>
      </c>
      <c r="AA13" s="136">
        <f>Z13*M13</f>
        <v>0</v>
      </c>
      <c r="AB13" s="132"/>
      <c r="AC13" s="132" t="s">
        <v>639</v>
      </c>
      <c r="AD13" s="132">
        <v>12</v>
      </c>
    </row>
    <row r="14" spans="1:30" ht="12.75">
      <c r="A14" s="132"/>
      <c r="B14" s="132"/>
      <c r="C14" s="132"/>
      <c r="D14" s="132"/>
      <c r="E14" s="132"/>
      <c r="F14" s="140" t="s">
        <v>652</v>
      </c>
      <c r="G14" s="140" t="s">
        <v>316</v>
      </c>
      <c r="H14" s="140" t="s">
        <v>319</v>
      </c>
      <c r="I14" s="132"/>
      <c r="J14" s="133"/>
      <c r="K14" s="218"/>
      <c r="L14" s="135"/>
      <c r="M14" s="219"/>
      <c r="N14" s="132"/>
      <c r="O14" s="132"/>
      <c r="P14" s="132"/>
      <c r="Q14" s="218"/>
      <c r="R14" s="140"/>
      <c r="S14" s="136"/>
      <c r="T14" s="132"/>
      <c r="U14" s="132"/>
      <c r="V14" s="132"/>
      <c r="W14" s="218"/>
      <c r="X14" s="140"/>
      <c r="Y14" s="136"/>
      <c r="Z14" s="132"/>
      <c r="AA14" s="136"/>
      <c r="AB14" s="132"/>
      <c r="AC14" s="132"/>
      <c r="AD14" s="132"/>
    </row>
    <row r="15" spans="1:30" ht="12.75">
      <c r="A15" s="132">
        <v>12</v>
      </c>
      <c r="B15" s="132">
        <v>1</v>
      </c>
      <c r="C15" s="132" t="s">
        <v>38</v>
      </c>
      <c r="D15" s="132" t="s">
        <v>27</v>
      </c>
      <c r="E15" s="132">
        <v>67.5</v>
      </c>
      <c r="F15" s="132" t="s">
        <v>640</v>
      </c>
      <c r="G15" s="132" t="s">
        <v>308</v>
      </c>
      <c r="H15" s="132" t="s">
        <v>308</v>
      </c>
      <c r="I15" s="132" t="s">
        <v>20</v>
      </c>
      <c r="J15" s="133">
        <v>26112</v>
      </c>
      <c r="K15" s="218" t="s">
        <v>59</v>
      </c>
      <c r="L15" s="135">
        <v>65</v>
      </c>
      <c r="M15" s="219"/>
      <c r="N15" s="132">
        <v>55</v>
      </c>
      <c r="O15" s="132">
        <v>57.5</v>
      </c>
      <c r="P15" s="140">
        <v>60</v>
      </c>
      <c r="Q15" s="218"/>
      <c r="R15" s="140">
        <v>60</v>
      </c>
      <c r="S15" s="136">
        <f>R15*M15</f>
        <v>0</v>
      </c>
      <c r="T15" s="132">
        <v>90</v>
      </c>
      <c r="U15" s="138">
        <v>95</v>
      </c>
      <c r="V15" s="138">
        <v>95</v>
      </c>
      <c r="W15" s="218"/>
      <c r="X15" s="140">
        <v>90</v>
      </c>
      <c r="Y15" s="136">
        <f>X15*M15</f>
        <v>0</v>
      </c>
      <c r="Z15" s="132">
        <f>X15+R15</f>
        <v>150</v>
      </c>
      <c r="AA15" s="136">
        <f>Z15*M15</f>
        <v>0</v>
      </c>
      <c r="AB15" s="132"/>
      <c r="AC15" s="132" t="s">
        <v>648</v>
      </c>
      <c r="AD15" s="132">
        <v>12</v>
      </c>
    </row>
    <row r="16" spans="1:30" ht="12.75">
      <c r="A16" s="132">
        <v>0</v>
      </c>
      <c r="B16" s="132" t="s">
        <v>658</v>
      </c>
      <c r="C16" s="132" t="s">
        <v>38</v>
      </c>
      <c r="D16" s="132" t="s">
        <v>27</v>
      </c>
      <c r="E16" s="132">
        <v>75</v>
      </c>
      <c r="F16" s="132" t="s">
        <v>643</v>
      </c>
      <c r="G16" s="132" t="s">
        <v>273</v>
      </c>
      <c r="H16" s="132" t="s">
        <v>22</v>
      </c>
      <c r="I16" s="132" t="s">
        <v>20</v>
      </c>
      <c r="J16" s="133">
        <v>30608</v>
      </c>
      <c r="K16" s="218" t="s">
        <v>19</v>
      </c>
      <c r="L16" s="135">
        <v>74.2</v>
      </c>
      <c r="M16" s="219"/>
      <c r="N16" s="132">
        <v>55</v>
      </c>
      <c r="O16" s="132">
        <v>60</v>
      </c>
      <c r="P16" s="138">
        <v>63.75</v>
      </c>
      <c r="Q16" s="218"/>
      <c r="R16" s="140">
        <v>0</v>
      </c>
      <c r="S16" s="136">
        <f>R16*M16</f>
        <v>0</v>
      </c>
      <c r="T16" s="138">
        <v>100</v>
      </c>
      <c r="U16" s="138">
        <v>100</v>
      </c>
      <c r="V16" s="138">
        <v>100</v>
      </c>
      <c r="W16" s="218"/>
      <c r="X16" s="140">
        <v>0</v>
      </c>
      <c r="Y16" s="136">
        <f>X16*M16</f>
        <v>0</v>
      </c>
      <c r="Z16" s="132">
        <f>X16+R16</f>
        <v>0</v>
      </c>
      <c r="AA16" s="136">
        <f>Z16*M16</f>
        <v>0</v>
      </c>
      <c r="AB16" s="132"/>
      <c r="AC16" s="132"/>
      <c r="AD16" s="132">
        <v>0</v>
      </c>
    </row>
    <row r="17" spans="1:30" ht="12.75">
      <c r="A17" s="132"/>
      <c r="B17" s="132"/>
      <c r="C17" s="132"/>
      <c r="D17" s="132"/>
      <c r="E17" s="132"/>
      <c r="F17" s="140" t="s">
        <v>649</v>
      </c>
      <c r="G17" s="140" t="s">
        <v>651</v>
      </c>
      <c r="H17" s="140" t="s">
        <v>339</v>
      </c>
      <c r="I17" s="132"/>
      <c r="J17" s="133"/>
      <c r="K17" s="218"/>
      <c r="L17" s="135"/>
      <c r="M17" s="219"/>
      <c r="N17" s="132"/>
      <c r="O17" s="132"/>
      <c r="P17" s="132"/>
      <c r="Q17" s="218"/>
      <c r="R17" s="140"/>
      <c r="S17" s="136"/>
      <c r="T17" s="132"/>
      <c r="U17" s="132"/>
      <c r="V17" s="132"/>
      <c r="W17" s="218"/>
      <c r="X17" s="140"/>
      <c r="Y17" s="136"/>
      <c r="Z17" s="132"/>
      <c r="AA17" s="136"/>
      <c r="AB17" s="132"/>
      <c r="AC17" s="132"/>
      <c r="AD17" s="132"/>
    </row>
    <row r="18" spans="1:30" s="215" customFormat="1" ht="12.75">
      <c r="A18" s="132">
        <v>12</v>
      </c>
      <c r="B18" s="132">
        <v>1</v>
      </c>
      <c r="C18" s="132" t="s">
        <v>26</v>
      </c>
      <c r="D18" s="132" t="s">
        <v>27</v>
      </c>
      <c r="E18" s="132">
        <v>82.5</v>
      </c>
      <c r="F18" s="132" t="s">
        <v>77</v>
      </c>
      <c r="G18" s="132" t="s">
        <v>78</v>
      </c>
      <c r="H18" s="132" t="s">
        <v>78</v>
      </c>
      <c r="I18" s="132" t="s">
        <v>20</v>
      </c>
      <c r="J18" s="133">
        <v>36180</v>
      </c>
      <c r="K18" s="218" t="s">
        <v>19</v>
      </c>
      <c r="L18" s="135">
        <v>80.5</v>
      </c>
      <c r="M18" s="136"/>
      <c r="N18" s="137"/>
      <c r="O18" s="132"/>
      <c r="P18" s="140"/>
      <c r="Q18" s="218"/>
      <c r="R18" s="132"/>
      <c r="S18" s="136">
        <f>R18*M18</f>
        <v>0</v>
      </c>
      <c r="T18" s="132">
        <v>42.5</v>
      </c>
      <c r="U18" s="132">
        <v>52.5</v>
      </c>
      <c r="V18" s="138">
        <v>0</v>
      </c>
      <c r="W18" s="218"/>
      <c r="X18" s="140">
        <v>52.5</v>
      </c>
      <c r="Y18" s="136">
        <f>X18*M18</f>
        <v>0</v>
      </c>
      <c r="Z18" s="132">
        <f>X18+R18</f>
        <v>52.5</v>
      </c>
      <c r="AA18" s="136">
        <f>Z18*M18</f>
        <v>0</v>
      </c>
      <c r="AB18" s="132"/>
      <c r="AC18" s="132" t="s">
        <v>659</v>
      </c>
      <c r="AD18" s="132">
        <v>12</v>
      </c>
    </row>
    <row r="19" spans="1:30" s="215" customFormat="1" ht="12.75">
      <c r="A19" s="132">
        <v>12</v>
      </c>
      <c r="B19" s="132">
        <v>1</v>
      </c>
      <c r="C19" s="132" t="s">
        <v>26</v>
      </c>
      <c r="D19" s="132" t="s">
        <v>27</v>
      </c>
      <c r="E19" s="132">
        <v>82.5</v>
      </c>
      <c r="F19" s="132" t="s">
        <v>77</v>
      </c>
      <c r="G19" s="132" t="s">
        <v>78</v>
      </c>
      <c r="H19" s="132" t="s">
        <v>78</v>
      </c>
      <c r="I19" s="132" t="s">
        <v>20</v>
      </c>
      <c r="J19" s="133">
        <v>36180</v>
      </c>
      <c r="K19" s="218" t="s">
        <v>49</v>
      </c>
      <c r="L19" s="135">
        <v>80.5</v>
      </c>
      <c r="M19" s="136"/>
      <c r="N19" s="137"/>
      <c r="O19" s="132"/>
      <c r="P19" s="140"/>
      <c r="Q19" s="218"/>
      <c r="R19" s="132"/>
      <c r="S19" s="136">
        <f>R19*M19</f>
        <v>0</v>
      </c>
      <c r="T19" s="132">
        <v>42.5</v>
      </c>
      <c r="U19" s="132">
        <v>52.5</v>
      </c>
      <c r="V19" s="138">
        <v>0</v>
      </c>
      <c r="W19" s="218"/>
      <c r="X19" s="140">
        <v>52.5</v>
      </c>
      <c r="Y19" s="136">
        <f>X19*M19</f>
        <v>0</v>
      </c>
      <c r="Z19" s="132">
        <f>X19+R19</f>
        <v>52.5</v>
      </c>
      <c r="AA19" s="136">
        <f>Z19*M19</f>
        <v>0</v>
      </c>
      <c r="AB19" s="132"/>
      <c r="AC19" s="132" t="s">
        <v>659</v>
      </c>
      <c r="AD19" s="132">
        <v>12</v>
      </c>
    </row>
    <row r="20" spans="1:30" s="215" customFormat="1" ht="12.75">
      <c r="A20" s="132">
        <v>12</v>
      </c>
      <c r="B20" s="132">
        <v>1</v>
      </c>
      <c r="C20" s="132" t="s">
        <v>26</v>
      </c>
      <c r="D20" s="132" t="s">
        <v>27</v>
      </c>
      <c r="E20" s="132">
        <v>82.5</v>
      </c>
      <c r="F20" s="132" t="s">
        <v>638</v>
      </c>
      <c r="G20" s="132" t="s">
        <v>277</v>
      </c>
      <c r="H20" s="132" t="s">
        <v>277</v>
      </c>
      <c r="I20" s="132" t="s">
        <v>20</v>
      </c>
      <c r="J20" s="133">
        <v>22538</v>
      </c>
      <c r="K20" s="218" t="s">
        <v>72</v>
      </c>
      <c r="L20" s="135">
        <v>78.8</v>
      </c>
      <c r="M20" s="219"/>
      <c r="N20" s="132"/>
      <c r="O20" s="132"/>
      <c r="P20" s="132"/>
      <c r="Q20" s="218"/>
      <c r="R20" s="140"/>
      <c r="S20" s="136">
        <f>R20*M20</f>
        <v>0</v>
      </c>
      <c r="T20" s="132">
        <v>30</v>
      </c>
      <c r="U20" s="132">
        <v>35</v>
      </c>
      <c r="V20" s="138">
        <v>0</v>
      </c>
      <c r="W20" s="218"/>
      <c r="X20" s="140">
        <v>35</v>
      </c>
      <c r="Y20" s="136">
        <f>X20*M20</f>
        <v>0</v>
      </c>
      <c r="Z20" s="132">
        <f>X20+R20</f>
        <v>35</v>
      </c>
      <c r="AA20" s="136">
        <f>Z20*M20</f>
        <v>0</v>
      </c>
      <c r="AB20" s="132"/>
      <c r="AC20" s="132" t="s">
        <v>639</v>
      </c>
      <c r="AD20" s="132">
        <v>12</v>
      </c>
    </row>
    <row r="21" spans="1:30" s="215" customFormat="1" ht="12.75">
      <c r="A21" s="132">
        <v>12</v>
      </c>
      <c r="B21" s="132">
        <v>1</v>
      </c>
      <c r="C21" s="132" t="s">
        <v>26</v>
      </c>
      <c r="D21" s="132" t="s">
        <v>27</v>
      </c>
      <c r="E21" s="132">
        <v>100</v>
      </c>
      <c r="F21" s="132" t="s">
        <v>644</v>
      </c>
      <c r="G21" s="132" t="s">
        <v>645</v>
      </c>
      <c r="H21" s="132" t="s">
        <v>22</v>
      </c>
      <c r="I21" s="132" t="s">
        <v>20</v>
      </c>
      <c r="J21" s="133">
        <v>33388</v>
      </c>
      <c r="K21" s="218" t="s">
        <v>19</v>
      </c>
      <c r="L21" s="135">
        <v>91.7</v>
      </c>
      <c r="M21" s="136"/>
      <c r="N21" s="137"/>
      <c r="O21" s="132"/>
      <c r="P21" s="140"/>
      <c r="Q21" s="218"/>
      <c r="R21" s="132"/>
      <c r="S21" s="136">
        <f>R21*M21</f>
        <v>0</v>
      </c>
      <c r="T21" s="132">
        <v>110</v>
      </c>
      <c r="U21" s="132">
        <v>120</v>
      </c>
      <c r="V21" s="140">
        <v>125</v>
      </c>
      <c r="W21" s="218"/>
      <c r="X21" s="140">
        <v>125</v>
      </c>
      <c r="Y21" s="136">
        <f>X21*M21</f>
        <v>0</v>
      </c>
      <c r="Z21" s="132">
        <f>X21+R21</f>
        <v>125</v>
      </c>
      <c r="AA21" s="136">
        <f>Z21*M21</f>
        <v>0</v>
      </c>
      <c r="AB21" s="132"/>
      <c r="AC21" s="132"/>
      <c r="AD21" s="132">
        <v>12</v>
      </c>
    </row>
    <row r="22" spans="1:30" ht="12.75">
      <c r="A22" s="132"/>
      <c r="B22" s="132"/>
      <c r="C22" s="132"/>
      <c r="D22" s="132"/>
      <c r="E22" s="132"/>
      <c r="F22" s="140" t="s">
        <v>652</v>
      </c>
      <c r="G22" s="140" t="s">
        <v>316</v>
      </c>
      <c r="H22" s="140" t="s">
        <v>339</v>
      </c>
      <c r="I22" s="132"/>
      <c r="J22" s="133"/>
      <c r="K22" s="218"/>
      <c r="L22" s="135"/>
      <c r="M22" s="219"/>
      <c r="N22" s="132"/>
      <c r="O22" s="132"/>
      <c r="P22" s="132"/>
      <c r="Q22" s="218"/>
      <c r="R22" s="140"/>
      <c r="S22" s="136"/>
      <c r="T22" s="132"/>
      <c r="U22" s="132"/>
      <c r="V22" s="132"/>
      <c r="W22" s="218"/>
      <c r="X22" s="140"/>
      <c r="Y22" s="136"/>
      <c r="Z22" s="132"/>
      <c r="AA22" s="136"/>
      <c r="AB22" s="132"/>
      <c r="AC22" s="132"/>
      <c r="AD22" s="132"/>
    </row>
    <row r="23" spans="1:30" s="215" customFormat="1" ht="12.75">
      <c r="A23" s="132">
        <v>12</v>
      </c>
      <c r="B23" s="132">
        <v>1</v>
      </c>
      <c r="C23" s="132" t="s">
        <v>26</v>
      </c>
      <c r="D23" s="132" t="s">
        <v>27</v>
      </c>
      <c r="E23" s="132">
        <v>90</v>
      </c>
      <c r="F23" s="132" t="s">
        <v>503</v>
      </c>
      <c r="G23" s="132" t="s">
        <v>33</v>
      </c>
      <c r="H23" s="132" t="s">
        <v>33</v>
      </c>
      <c r="I23" s="132" t="s">
        <v>20</v>
      </c>
      <c r="J23" s="133">
        <v>31426</v>
      </c>
      <c r="K23" s="218" t="s">
        <v>19</v>
      </c>
      <c r="L23" s="135">
        <v>89</v>
      </c>
      <c r="M23" s="136"/>
      <c r="N23" s="137">
        <v>50</v>
      </c>
      <c r="O23" s="132">
        <v>60</v>
      </c>
      <c r="P23" s="132">
        <v>70</v>
      </c>
      <c r="Q23" s="218"/>
      <c r="R23" s="132">
        <v>70</v>
      </c>
      <c r="S23" s="136">
        <f>R23*M23</f>
        <v>0</v>
      </c>
      <c r="T23" s="132">
        <v>115</v>
      </c>
      <c r="U23" s="138">
        <v>125</v>
      </c>
      <c r="V23" s="138">
        <v>125</v>
      </c>
      <c r="W23" s="218"/>
      <c r="X23" s="140">
        <v>115</v>
      </c>
      <c r="Y23" s="136">
        <f>X23*M23</f>
        <v>0</v>
      </c>
      <c r="Z23" s="132">
        <f>X23+R23</f>
        <v>185</v>
      </c>
      <c r="AA23" s="136">
        <f>Z23*M23</f>
        <v>0</v>
      </c>
      <c r="AB23" s="132"/>
      <c r="AC23" s="132"/>
      <c r="AD23" s="132">
        <v>12</v>
      </c>
    </row>
    <row r="24" spans="1:30" s="215" customFormat="1" ht="13.5" thickBot="1">
      <c r="A24" s="107"/>
      <c r="B24" s="107"/>
      <c r="C24" s="107"/>
      <c r="D24" s="107"/>
      <c r="E24" s="107"/>
      <c r="F24" s="107">
        <v>1</v>
      </c>
      <c r="G24" s="107"/>
      <c r="H24" s="107"/>
      <c r="I24" s="107"/>
      <c r="J24" s="222"/>
      <c r="L24" s="143"/>
      <c r="M24" s="117"/>
      <c r="N24" s="144"/>
      <c r="O24" s="107"/>
      <c r="P24" s="107"/>
      <c r="R24" s="107"/>
      <c r="S24" s="117"/>
      <c r="T24" s="107"/>
      <c r="U24" s="223"/>
      <c r="V24" s="223"/>
      <c r="X24" s="116"/>
      <c r="Y24" s="117"/>
      <c r="Z24" s="107"/>
      <c r="AA24" s="117"/>
      <c r="AB24" s="107"/>
      <c r="AC24" s="107"/>
      <c r="AD24" s="107"/>
    </row>
    <row r="25" spans="1:30" ht="12.75" customHeight="1">
      <c r="A25" s="321" t="s">
        <v>18</v>
      </c>
      <c r="B25" s="323" t="s">
        <v>8</v>
      </c>
      <c r="C25" s="323" t="s">
        <v>23</v>
      </c>
      <c r="D25" s="323" t="s">
        <v>24</v>
      </c>
      <c r="E25" s="323" t="s">
        <v>657</v>
      </c>
      <c r="F25" s="323" t="s">
        <v>3</v>
      </c>
      <c r="G25" s="323" t="s">
        <v>21</v>
      </c>
      <c r="H25" s="323" t="s">
        <v>10</v>
      </c>
      <c r="I25" s="323" t="s">
        <v>11</v>
      </c>
      <c r="J25" s="323" t="s">
        <v>7</v>
      </c>
      <c r="K25" s="323" t="s">
        <v>4</v>
      </c>
      <c r="L25" s="325" t="s">
        <v>1</v>
      </c>
      <c r="M25" s="327" t="s">
        <v>0</v>
      </c>
      <c r="N25" s="329" t="s">
        <v>636</v>
      </c>
      <c r="O25" s="329"/>
      <c r="P25" s="329"/>
      <c r="Q25" s="329"/>
      <c r="R25" s="329"/>
      <c r="S25" s="329"/>
      <c r="T25" s="329" t="s">
        <v>637</v>
      </c>
      <c r="U25" s="329"/>
      <c r="V25" s="329"/>
      <c r="W25" s="329"/>
      <c r="X25" s="329"/>
      <c r="Y25" s="329"/>
      <c r="Z25" s="329" t="s">
        <v>15</v>
      </c>
      <c r="AA25" s="329"/>
      <c r="AB25" s="323" t="s">
        <v>9</v>
      </c>
      <c r="AC25" s="323" t="s">
        <v>32</v>
      </c>
      <c r="AD25" s="332" t="s">
        <v>18</v>
      </c>
    </row>
    <row r="26" spans="1:30" s="123" customFormat="1" ht="13.5" customHeight="1" thickBot="1">
      <c r="A26" s="322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6"/>
      <c r="M26" s="328"/>
      <c r="N26" s="118">
        <v>1</v>
      </c>
      <c r="O26" s="119">
        <v>2</v>
      </c>
      <c r="P26" s="119">
        <v>3</v>
      </c>
      <c r="Q26" s="118">
        <v>4</v>
      </c>
      <c r="R26" s="118" t="s">
        <v>6</v>
      </c>
      <c r="S26" s="121" t="s">
        <v>0</v>
      </c>
      <c r="T26" s="118">
        <v>1</v>
      </c>
      <c r="U26" s="119">
        <v>2</v>
      </c>
      <c r="V26" s="118">
        <v>3</v>
      </c>
      <c r="W26" s="118">
        <v>4</v>
      </c>
      <c r="X26" s="118" t="s">
        <v>6</v>
      </c>
      <c r="Y26" s="121" t="s">
        <v>0</v>
      </c>
      <c r="Z26" s="118" t="s">
        <v>17</v>
      </c>
      <c r="AA26" s="121" t="s">
        <v>0</v>
      </c>
      <c r="AB26" s="324"/>
      <c r="AC26" s="324"/>
      <c r="AD26" s="333"/>
    </row>
    <row r="27" spans="1:30" s="215" customFormat="1" ht="12.75">
      <c r="A27" s="124"/>
      <c r="B27" s="124"/>
      <c r="C27" s="124"/>
      <c r="D27" s="124"/>
      <c r="E27" s="124"/>
      <c r="F27" s="130" t="s">
        <v>653</v>
      </c>
      <c r="G27" s="130" t="s">
        <v>650</v>
      </c>
      <c r="H27" s="130" t="s">
        <v>319</v>
      </c>
      <c r="I27" s="124"/>
      <c r="J27" s="128"/>
      <c r="K27" s="216"/>
      <c r="L27" s="126"/>
      <c r="M27" s="127"/>
      <c r="N27" s="224" t="s">
        <v>655</v>
      </c>
      <c r="O27" s="130" t="s">
        <v>656</v>
      </c>
      <c r="P27" s="130"/>
      <c r="Q27" s="216"/>
      <c r="R27" s="124"/>
      <c r="S27" s="127"/>
      <c r="T27" s="130" t="s">
        <v>655</v>
      </c>
      <c r="U27" s="130" t="s">
        <v>656</v>
      </c>
      <c r="V27" s="130"/>
      <c r="W27" s="216"/>
      <c r="X27" s="130"/>
      <c r="Y27" s="127"/>
      <c r="Z27" s="124"/>
      <c r="AA27" s="127"/>
      <c r="AB27" s="124"/>
      <c r="AC27" s="124"/>
      <c r="AD27" s="124"/>
    </row>
    <row r="28" spans="1:30" s="215" customFormat="1" ht="12.75">
      <c r="A28" s="132">
        <v>12</v>
      </c>
      <c r="B28" s="132">
        <v>1</v>
      </c>
      <c r="C28" s="132" t="s">
        <v>38</v>
      </c>
      <c r="D28" s="132" t="s">
        <v>27</v>
      </c>
      <c r="E28" s="132">
        <v>60</v>
      </c>
      <c r="F28" s="132" t="s">
        <v>276</v>
      </c>
      <c r="G28" s="132" t="s">
        <v>78</v>
      </c>
      <c r="H28" s="132" t="s">
        <v>78</v>
      </c>
      <c r="I28" s="132" t="s">
        <v>20</v>
      </c>
      <c r="J28" s="133">
        <v>31077</v>
      </c>
      <c r="K28" s="218" t="s">
        <v>19</v>
      </c>
      <c r="L28" s="135">
        <v>56.78</v>
      </c>
      <c r="M28" s="136"/>
      <c r="N28" s="137">
        <v>20</v>
      </c>
      <c r="O28" s="132">
        <v>15</v>
      </c>
      <c r="P28" s="140"/>
      <c r="Q28" s="218"/>
      <c r="R28" s="132"/>
      <c r="S28" s="136"/>
      <c r="T28" s="132"/>
      <c r="U28" s="132"/>
      <c r="V28" s="140"/>
      <c r="W28" s="218"/>
      <c r="X28" s="140"/>
      <c r="Y28" s="136"/>
      <c r="Z28" s="132">
        <f>U28+O28</f>
        <v>15</v>
      </c>
      <c r="AA28" s="136"/>
      <c r="AB28" s="132"/>
      <c r="AC28" s="132"/>
      <c r="AD28" s="132">
        <v>12</v>
      </c>
    </row>
    <row r="29" spans="1:30" s="215" customFormat="1" ht="12.75">
      <c r="A29" s="132">
        <v>12</v>
      </c>
      <c r="B29" s="132">
        <v>1</v>
      </c>
      <c r="C29" s="132" t="s">
        <v>38</v>
      </c>
      <c r="D29" s="132" t="s">
        <v>27</v>
      </c>
      <c r="E29" s="132">
        <v>67.5</v>
      </c>
      <c r="F29" s="132" t="s">
        <v>640</v>
      </c>
      <c r="G29" s="132" t="s">
        <v>308</v>
      </c>
      <c r="H29" s="132" t="s">
        <v>308</v>
      </c>
      <c r="I29" s="132" t="s">
        <v>20</v>
      </c>
      <c r="J29" s="133">
        <v>26112</v>
      </c>
      <c r="K29" s="218" t="s">
        <v>59</v>
      </c>
      <c r="L29" s="135">
        <v>65</v>
      </c>
      <c r="M29" s="136"/>
      <c r="N29" s="132">
        <v>15</v>
      </c>
      <c r="O29" s="137">
        <v>21</v>
      </c>
      <c r="P29" s="140"/>
      <c r="Q29" s="218"/>
      <c r="R29" s="132"/>
      <c r="S29" s="136"/>
      <c r="T29" s="132"/>
      <c r="U29" s="132"/>
      <c r="V29" s="140"/>
      <c r="W29" s="218"/>
      <c r="X29" s="140"/>
      <c r="Y29" s="136"/>
      <c r="Z29" s="132">
        <f>U29+O29</f>
        <v>21</v>
      </c>
      <c r="AA29" s="136"/>
      <c r="AB29" s="132"/>
      <c r="AC29" s="132" t="s">
        <v>648</v>
      </c>
      <c r="AD29" s="132">
        <v>12</v>
      </c>
    </row>
    <row r="30" spans="1:30" s="215" customFormat="1" ht="12.75">
      <c r="A30" s="132"/>
      <c r="B30" s="132"/>
      <c r="C30" s="132"/>
      <c r="D30" s="132"/>
      <c r="E30" s="132"/>
      <c r="F30" s="140" t="s">
        <v>653</v>
      </c>
      <c r="G30" s="140" t="s">
        <v>651</v>
      </c>
      <c r="H30" s="140" t="s">
        <v>319</v>
      </c>
      <c r="I30" s="132"/>
      <c r="J30" s="137"/>
      <c r="K30" s="218"/>
      <c r="L30" s="135"/>
      <c r="M30" s="136"/>
      <c r="N30" s="137"/>
      <c r="O30" s="132"/>
      <c r="P30" s="140"/>
      <c r="Q30" s="218"/>
      <c r="R30" s="132"/>
      <c r="S30" s="136"/>
      <c r="T30" s="132"/>
      <c r="U30" s="132"/>
      <c r="V30" s="140"/>
      <c r="W30" s="218"/>
      <c r="X30" s="140"/>
      <c r="Y30" s="136"/>
      <c r="Z30" s="132"/>
      <c r="AA30" s="136"/>
      <c r="AB30" s="132"/>
      <c r="AC30" s="132"/>
      <c r="AD30" s="132"/>
    </row>
    <row r="31" spans="1:30" s="215" customFormat="1" ht="12.75">
      <c r="A31" s="132">
        <v>12</v>
      </c>
      <c r="B31" s="132">
        <v>1</v>
      </c>
      <c r="C31" s="132" t="s">
        <v>38</v>
      </c>
      <c r="D31" s="132" t="s">
        <v>27</v>
      </c>
      <c r="E31" s="132">
        <v>60</v>
      </c>
      <c r="F31" s="132" t="s">
        <v>276</v>
      </c>
      <c r="G31" s="132" t="s">
        <v>78</v>
      </c>
      <c r="H31" s="132" t="s">
        <v>78</v>
      </c>
      <c r="I31" s="132" t="s">
        <v>20</v>
      </c>
      <c r="J31" s="133">
        <v>31077</v>
      </c>
      <c r="K31" s="218" t="s">
        <v>19</v>
      </c>
      <c r="L31" s="135">
        <v>56.78</v>
      </c>
      <c r="M31" s="136"/>
      <c r="N31" s="137"/>
      <c r="O31" s="132"/>
      <c r="P31" s="140"/>
      <c r="Q31" s="218"/>
      <c r="R31" s="132"/>
      <c r="S31" s="136"/>
      <c r="T31" s="132">
        <v>27.5</v>
      </c>
      <c r="U31" s="132">
        <v>22</v>
      </c>
      <c r="V31" s="140"/>
      <c r="W31" s="218"/>
      <c r="X31" s="140"/>
      <c r="Y31" s="136"/>
      <c r="Z31" s="132">
        <f>U31+O31</f>
        <v>22</v>
      </c>
      <c r="AA31" s="136"/>
      <c r="AB31" s="132"/>
      <c r="AC31" s="132"/>
      <c r="AD31" s="132">
        <v>12</v>
      </c>
    </row>
    <row r="32" spans="1:30" s="215" customFormat="1" ht="12.75">
      <c r="A32" s="132">
        <v>12</v>
      </c>
      <c r="B32" s="132">
        <v>1</v>
      </c>
      <c r="C32" s="132" t="s">
        <v>38</v>
      </c>
      <c r="D32" s="132" t="s">
        <v>27</v>
      </c>
      <c r="E32" s="132">
        <v>67.5</v>
      </c>
      <c r="F32" s="132" t="s">
        <v>640</v>
      </c>
      <c r="G32" s="132" t="s">
        <v>308</v>
      </c>
      <c r="H32" s="132" t="s">
        <v>308</v>
      </c>
      <c r="I32" s="132" t="s">
        <v>20</v>
      </c>
      <c r="J32" s="133">
        <v>26112</v>
      </c>
      <c r="K32" s="218" t="s">
        <v>59</v>
      </c>
      <c r="L32" s="135">
        <v>65</v>
      </c>
      <c r="M32" s="136"/>
      <c r="N32" s="132"/>
      <c r="O32" s="132"/>
      <c r="P32" s="140"/>
      <c r="Q32" s="218"/>
      <c r="R32" s="132"/>
      <c r="S32" s="136"/>
      <c r="T32" s="132">
        <v>22.5</v>
      </c>
      <c r="U32" s="132">
        <v>23</v>
      </c>
      <c r="V32" s="140"/>
      <c r="W32" s="218"/>
      <c r="X32" s="140"/>
      <c r="Y32" s="136"/>
      <c r="Z32" s="132">
        <f aca="true" t="shared" si="0" ref="Z32:Z39">U32+O32</f>
        <v>23</v>
      </c>
      <c r="AA32" s="136"/>
      <c r="AB32" s="132"/>
      <c r="AC32" s="132" t="s">
        <v>648</v>
      </c>
      <c r="AD32" s="132">
        <v>12</v>
      </c>
    </row>
    <row r="33" spans="1:30" ht="12.75">
      <c r="A33" s="132">
        <v>12</v>
      </c>
      <c r="B33" s="132">
        <v>1</v>
      </c>
      <c r="C33" s="132" t="s">
        <v>38</v>
      </c>
      <c r="D33" s="132" t="s">
        <v>27</v>
      </c>
      <c r="E33" s="132">
        <v>75</v>
      </c>
      <c r="F33" s="132" t="s">
        <v>550</v>
      </c>
      <c r="G33" s="132" t="s">
        <v>552</v>
      </c>
      <c r="H33" s="132" t="s">
        <v>552</v>
      </c>
      <c r="I33" s="132" t="s">
        <v>20</v>
      </c>
      <c r="J33" s="221">
        <v>25093</v>
      </c>
      <c r="K33" s="218" t="s">
        <v>55</v>
      </c>
      <c r="L33" s="135">
        <v>72.9</v>
      </c>
      <c r="M33" s="136"/>
      <c r="N33" s="137"/>
      <c r="O33" s="132"/>
      <c r="P33" s="140"/>
      <c r="Q33" s="218"/>
      <c r="R33" s="132"/>
      <c r="S33" s="136"/>
      <c r="T33" s="132">
        <v>22.5</v>
      </c>
      <c r="U33" s="132">
        <v>25</v>
      </c>
      <c r="V33" s="140"/>
      <c r="W33" s="218"/>
      <c r="X33" s="140"/>
      <c r="Y33" s="136"/>
      <c r="Z33" s="132">
        <f>U33+O33</f>
        <v>25</v>
      </c>
      <c r="AA33" s="136"/>
      <c r="AB33" s="132"/>
      <c r="AC33" s="132"/>
      <c r="AD33" s="132">
        <v>12</v>
      </c>
    </row>
    <row r="34" spans="1:30" s="215" customFormat="1" ht="12.75">
      <c r="A34" s="132">
        <v>12</v>
      </c>
      <c r="B34" s="132">
        <v>1</v>
      </c>
      <c r="C34" s="132" t="s">
        <v>38</v>
      </c>
      <c r="D34" s="132" t="s">
        <v>27</v>
      </c>
      <c r="E34" s="132">
        <v>82.5</v>
      </c>
      <c r="F34" s="132" t="s">
        <v>638</v>
      </c>
      <c r="G34" s="132" t="s">
        <v>277</v>
      </c>
      <c r="H34" s="132" t="s">
        <v>277</v>
      </c>
      <c r="I34" s="132" t="s">
        <v>20</v>
      </c>
      <c r="J34" s="133">
        <v>22538</v>
      </c>
      <c r="K34" s="218" t="s">
        <v>19</v>
      </c>
      <c r="L34" s="135">
        <v>78.8</v>
      </c>
      <c r="M34" s="136"/>
      <c r="N34" s="137"/>
      <c r="O34" s="132"/>
      <c r="P34" s="140"/>
      <c r="Q34" s="218"/>
      <c r="R34" s="132"/>
      <c r="S34" s="136"/>
      <c r="T34" s="132">
        <v>20</v>
      </c>
      <c r="U34" s="132">
        <v>13</v>
      </c>
      <c r="V34" s="140"/>
      <c r="W34" s="218"/>
      <c r="X34" s="140"/>
      <c r="Y34" s="136"/>
      <c r="Z34" s="132">
        <f t="shared" si="0"/>
        <v>13</v>
      </c>
      <c r="AA34" s="136"/>
      <c r="AB34" s="132"/>
      <c r="AC34" s="132" t="s">
        <v>639</v>
      </c>
      <c r="AD34" s="132">
        <v>12</v>
      </c>
    </row>
    <row r="35" spans="1:30" ht="12.75">
      <c r="A35" s="132"/>
      <c r="B35" s="132"/>
      <c r="C35" s="132"/>
      <c r="D35" s="132"/>
      <c r="E35" s="132"/>
      <c r="F35" s="140" t="s">
        <v>654</v>
      </c>
      <c r="G35" s="140" t="s">
        <v>316</v>
      </c>
      <c r="H35" s="140" t="s">
        <v>319</v>
      </c>
      <c r="I35" s="132"/>
      <c r="J35" s="133"/>
      <c r="K35" s="218"/>
      <c r="L35" s="135"/>
      <c r="M35" s="219"/>
      <c r="N35" s="132"/>
      <c r="O35" s="132"/>
      <c r="P35" s="132"/>
      <c r="Q35" s="218"/>
      <c r="R35" s="140"/>
      <c r="S35" s="136"/>
      <c r="T35" s="132"/>
      <c r="U35" s="132"/>
      <c r="V35" s="132"/>
      <c r="W35" s="218"/>
      <c r="X35" s="140"/>
      <c r="Y35" s="136"/>
      <c r="Z35" s="132"/>
      <c r="AA35" s="136"/>
      <c r="AB35" s="132"/>
      <c r="AC35" s="132"/>
      <c r="AD35" s="132"/>
    </row>
    <row r="36" spans="1:30" s="215" customFormat="1" ht="12.75">
      <c r="A36" s="132">
        <v>12</v>
      </c>
      <c r="B36" s="132">
        <v>1</v>
      </c>
      <c r="C36" s="132" t="s">
        <v>38</v>
      </c>
      <c r="D36" s="132" t="s">
        <v>27</v>
      </c>
      <c r="E36" s="132">
        <v>67.5</v>
      </c>
      <c r="F36" s="132" t="s">
        <v>640</v>
      </c>
      <c r="G36" s="132" t="s">
        <v>308</v>
      </c>
      <c r="H36" s="132" t="s">
        <v>308</v>
      </c>
      <c r="I36" s="132" t="s">
        <v>20</v>
      </c>
      <c r="J36" s="133">
        <v>26112</v>
      </c>
      <c r="K36" s="218" t="s">
        <v>59</v>
      </c>
      <c r="L36" s="135">
        <v>65</v>
      </c>
      <c r="M36" s="136"/>
      <c r="N36" s="132">
        <v>15</v>
      </c>
      <c r="O36" s="137">
        <v>21</v>
      </c>
      <c r="P36" s="140"/>
      <c r="Q36" s="218"/>
      <c r="R36" s="132"/>
      <c r="S36" s="136"/>
      <c r="T36" s="132">
        <v>22.5</v>
      </c>
      <c r="U36" s="132">
        <v>23</v>
      </c>
      <c r="V36" s="140"/>
      <c r="W36" s="218"/>
      <c r="X36" s="140"/>
      <c r="Y36" s="136"/>
      <c r="Z36" s="132">
        <f t="shared" si="0"/>
        <v>44</v>
      </c>
      <c r="AA36" s="136"/>
      <c r="AB36" s="132"/>
      <c r="AC36" s="132" t="s">
        <v>648</v>
      </c>
      <c r="AD36" s="132">
        <v>12</v>
      </c>
    </row>
    <row r="37" spans="1:30" s="215" customFormat="1" ht="12.75">
      <c r="A37" s="132"/>
      <c r="B37" s="132"/>
      <c r="C37" s="132"/>
      <c r="D37" s="132"/>
      <c r="E37" s="132"/>
      <c r="F37" s="140" t="s">
        <v>653</v>
      </c>
      <c r="G37" s="140" t="s">
        <v>651</v>
      </c>
      <c r="H37" s="140" t="s">
        <v>339</v>
      </c>
      <c r="I37" s="132"/>
      <c r="J37" s="137"/>
      <c r="K37" s="218"/>
      <c r="L37" s="135"/>
      <c r="M37" s="136"/>
      <c r="N37" s="137"/>
      <c r="O37" s="132"/>
      <c r="P37" s="140"/>
      <c r="Q37" s="218"/>
      <c r="R37" s="132"/>
      <c r="S37" s="136"/>
      <c r="T37" s="132"/>
      <c r="U37" s="132"/>
      <c r="V37" s="140"/>
      <c r="W37" s="218"/>
      <c r="X37" s="140"/>
      <c r="Y37" s="136"/>
      <c r="Z37" s="132"/>
      <c r="AA37" s="136"/>
      <c r="AB37" s="132"/>
      <c r="AC37" s="132"/>
      <c r="AD37" s="132"/>
    </row>
    <row r="38" spans="1:30" ht="12.75">
      <c r="A38" s="132">
        <v>12</v>
      </c>
      <c r="B38" s="132">
        <v>1</v>
      </c>
      <c r="C38" s="132" t="s">
        <v>26</v>
      </c>
      <c r="D38" s="132" t="s">
        <v>27</v>
      </c>
      <c r="E38" s="132">
        <v>75</v>
      </c>
      <c r="F38" s="132" t="s">
        <v>550</v>
      </c>
      <c r="G38" s="132" t="s">
        <v>552</v>
      </c>
      <c r="H38" s="132" t="s">
        <v>552</v>
      </c>
      <c r="I38" s="132" t="s">
        <v>20</v>
      </c>
      <c r="J38" s="221">
        <v>25093</v>
      </c>
      <c r="K38" s="218" t="s">
        <v>55</v>
      </c>
      <c r="L38" s="135">
        <v>72.9</v>
      </c>
      <c r="M38" s="136"/>
      <c r="N38" s="137"/>
      <c r="O38" s="132"/>
      <c r="P38" s="140"/>
      <c r="Q38" s="218"/>
      <c r="R38" s="132"/>
      <c r="S38" s="136"/>
      <c r="T38" s="132">
        <v>22.5</v>
      </c>
      <c r="U38" s="132">
        <v>25</v>
      </c>
      <c r="V38" s="140"/>
      <c r="W38" s="218"/>
      <c r="X38" s="140"/>
      <c r="Y38" s="136"/>
      <c r="Z38" s="132">
        <f t="shared" si="0"/>
        <v>25</v>
      </c>
      <c r="AA38" s="136"/>
      <c r="AB38" s="132"/>
      <c r="AC38" s="132"/>
      <c r="AD38" s="132">
        <v>12</v>
      </c>
    </row>
    <row r="39" spans="1:30" s="215" customFormat="1" ht="12.75">
      <c r="A39" s="132">
        <v>12</v>
      </c>
      <c r="B39" s="132">
        <v>1</v>
      </c>
      <c r="C39" s="132" t="s">
        <v>26</v>
      </c>
      <c r="D39" s="132" t="s">
        <v>27</v>
      </c>
      <c r="E39" s="132">
        <v>82.5</v>
      </c>
      <c r="F39" s="132" t="s">
        <v>638</v>
      </c>
      <c r="G39" s="132" t="s">
        <v>277</v>
      </c>
      <c r="H39" s="132" t="s">
        <v>277</v>
      </c>
      <c r="I39" s="132" t="s">
        <v>20</v>
      </c>
      <c r="J39" s="133">
        <v>22538</v>
      </c>
      <c r="K39" s="218" t="s">
        <v>19</v>
      </c>
      <c r="L39" s="135">
        <v>78.8</v>
      </c>
      <c r="M39" s="136"/>
      <c r="N39" s="137"/>
      <c r="O39" s="132"/>
      <c r="P39" s="140"/>
      <c r="Q39" s="218"/>
      <c r="R39" s="132"/>
      <c r="S39" s="136"/>
      <c r="T39" s="132">
        <v>20</v>
      </c>
      <c r="U39" s="132">
        <v>13</v>
      </c>
      <c r="V39" s="140"/>
      <c r="W39" s="218"/>
      <c r="X39" s="140"/>
      <c r="Y39" s="136"/>
      <c r="Z39" s="132">
        <f t="shared" si="0"/>
        <v>13</v>
      </c>
      <c r="AA39" s="136"/>
      <c r="AB39" s="132"/>
      <c r="AC39" s="132" t="s">
        <v>639</v>
      </c>
      <c r="AD39" s="132">
        <v>12</v>
      </c>
    </row>
    <row r="40" ht="12.75">
      <c r="J40" s="220"/>
    </row>
    <row r="41" ht="12.75">
      <c r="J41" s="145"/>
    </row>
  </sheetData>
  <sheetProtection/>
  <mergeCells count="38">
    <mergeCell ref="Z25:AA25"/>
    <mergeCell ref="AB25:AB26"/>
    <mergeCell ref="AC25:AC26"/>
    <mergeCell ref="AD25:AD26"/>
    <mergeCell ref="J25:J26"/>
    <mergeCell ref="K25:K26"/>
    <mergeCell ref="L25:L26"/>
    <mergeCell ref="M25:M26"/>
    <mergeCell ref="N25:S25"/>
    <mergeCell ref="T25:Y25"/>
    <mergeCell ref="AD3:AD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M3:M4"/>
    <mergeCell ref="N3:S3"/>
    <mergeCell ref="T3:Y3"/>
    <mergeCell ref="Z3:AA3"/>
    <mergeCell ref="AB3:AB4"/>
    <mergeCell ref="AC3:AC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portrait" paperSize="9" scale="1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7"/>
  <sheetViews>
    <sheetView zoomScale="85" zoomScaleNormal="85" zoomScalePageLayoutView="0" workbookViewId="0" topLeftCell="A1">
      <selection activeCell="Y5" sqref="Y5:Z17"/>
    </sheetView>
  </sheetViews>
  <sheetFormatPr defaultColWidth="9.00390625" defaultRowHeight="12.75"/>
  <cols>
    <col min="1" max="1" width="5.00390625" style="25" bestFit="1" customWidth="1"/>
    <col min="2" max="2" width="6.00390625" style="25" bestFit="1" customWidth="1"/>
    <col min="3" max="3" width="6.00390625" style="25" customWidth="1"/>
    <col min="4" max="4" width="8.875" style="25" bestFit="1" customWidth="1"/>
    <col min="5" max="5" width="5.125" style="25" bestFit="1" customWidth="1"/>
    <col min="6" max="6" width="22.875" style="25" bestFit="1" customWidth="1"/>
    <col min="7" max="8" width="22.375" style="25" bestFit="1" customWidth="1"/>
    <col min="9" max="9" width="7.25390625" style="25" bestFit="1" customWidth="1"/>
    <col min="10" max="10" width="13.25390625" style="25" bestFit="1" customWidth="1"/>
    <col min="11" max="11" width="18.75390625" style="25" bestFit="1" customWidth="1"/>
    <col min="12" max="12" width="6.75390625" style="26" bestFit="1" customWidth="1"/>
    <col min="13" max="13" width="6.75390625" style="31" bestFit="1" customWidth="1"/>
    <col min="14" max="14" width="4.125" style="25" bestFit="1" customWidth="1"/>
    <col min="15" max="15" width="8.75390625" style="25" hidden="1" customWidth="1"/>
    <col min="16" max="16" width="4.125" style="25" bestFit="1" customWidth="1"/>
    <col min="17" max="17" width="8.75390625" style="25" hidden="1" customWidth="1"/>
    <col min="18" max="18" width="6.125" style="25" bestFit="1" customWidth="1"/>
    <col min="19" max="19" width="8.75390625" style="25" hidden="1" customWidth="1"/>
    <col min="20" max="20" width="2.00390625" style="25" bestFit="1" customWidth="1"/>
    <col min="21" max="21" width="6.75390625" style="25" hidden="1" customWidth="1"/>
    <col min="22" max="22" width="6.625" style="25" bestFit="1" customWidth="1"/>
    <col min="23" max="23" width="8.75390625" style="31" bestFit="1" customWidth="1"/>
    <col min="24" max="24" width="11.625" style="25" customWidth="1"/>
    <col min="25" max="25" width="12.625" style="25" customWidth="1"/>
    <col min="26" max="26" width="5.00390625" style="25" bestFit="1" customWidth="1"/>
    <col min="27" max="16384" width="9.125" style="25" customWidth="1"/>
  </cols>
  <sheetData>
    <row r="1" spans="3:22" ht="20.25">
      <c r="C1" s="36" t="s">
        <v>53</v>
      </c>
      <c r="F1" s="41"/>
      <c r="G1" s="22"/>
      <c r="H1" s="22"/>
      <c r="I1" s="22"/>
      <c r="J1" s="24"/>
      <c r="L1" s="23"/>
      <c r="M1" s="30"/>
      <c r="N1" s="22"/>
      <c r="O1" s="22"/>
      <c r="P1" s="22"/>
      <c r="Q1" s="22"/>
      <c r="R1" s="22"/>
      <c r="S1" s="22"/>
      <c r="T1" s="22"/>
      <c r="U1" s="22"/>
      <c r="V1" s="42"/>
    </row>
    <row r="2" spans="3:23" s="43" customFormat="1" ht="21" thickBot="1">
      <c r="C2" s="36" t="s">
        <v>1151</v>
      </c>
      <c r="F2" s="44"/>
      <c r="G2" s="22"/>
      <c r="H2" s="44"/>
      <c r="I2" s="22"/>
      <c r="J2" s="44"/>
      <c r="K2" s="44"/>
      <c r="L2" s="45"/>
      <c r="M2" s="46"/>
      <c r="N2" s="44"/>
      <c r="O2" s="44"/>
      <c r="P2" s="44"/>
      <c r="Q2" s="44"/>
      <c r="R2" s="44"/>
      <c r="S2" s="44"/>
      <c r="T2" s="44"/>
      <c r="U2" s="44"/>
      <c r="V2" s="47"/>
      <c r="W2" s="48"/>
    </row>
    <row r="3" spans="1:26" ht="12.75">
      <c r="A3" s="18" t="s">
        <v>18</v>
      </c>
      <c r="B3" s="16" t="s">
        <v>8</v>
      </c>
      <c r="C3" s="16" t="s">
        <v>23</v>
      </c>
      <c r="D3" s="16" t="s">
        <v>24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7" t="s">
        <v>0</v>
      </c>
      <c r="N3" s="8" t="s">
        <v>25</v>
      </c>
      <c r="O3" s="8"/>
      <c r="P3" s="8"/>
      <c r="Q3" s="8"/>
      <c r="R3" s="8"/>
      <c r="S3" s="8"/>
      <c r="T3" s="8"/>
      <c r="U3" s="8"/>
      <c r="V3" s="8"/>
      <c r="W3" s="8"/>
      <c r="X3" s="16" t="s">
        <v>9</v>
      </c>
      <c r="Y3" s="12" t="s">
        <v>32</v>
      </c>
      <c r="Z3" s="18" t="s">
        <v>18</v>
      </c>
    </row>
    <row r="4" spans="1:26" s="27" customFormat="1" ht="12" thickBo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3"/>
      <c r="M4" s="6"/>
      <c r="N4" s="38">
        <v>1</v>
      </c>
      <c r="O4" s="40" t="s">
        <v>0</v>
      </c>
      <c r="P4" s="38">
        <v>2</v>
      </c>
      <c r="Q4" s="40" t="s">
        <v>0</v>
      </c>
      <c r="R4" s="38">
        <v>3</v>
      </c>
      <c r="S4" s="40" t="s">
        <v>0</v>
      </c>
      <c r="T4" s="38">
        <v>4</v>
      </c>
      <c r="U4" s="40" t="s">
        <v>0</v>
      </c>
      <c r="V4" s="38" t="s">
        <v>6</v>
      </c>
      <c r="W4" s="40" t="s">
        <v>0</v>
      </c>
      <c r="X4" s="15"/>
      <c r="Y4" s="11"/>
      <c r="Z4" s="17"/>
    </row>
    <row r="5" spans="1:26" ht="12.75">
      <c r="A5" s="20">
        <v>12</v>
      </c>
      <c r="B5" s="20">
        <v>1</v>
      </c>
      <c r="C5" s="20" t="s">
        <v>26</v>
      </c>
      <c r="D5" s="94" t="s">
        <v>1152</v>
      </c>
      <c r="E5" s="20">
        <v>82.5</v>
      </c>
      <c r="F5" s="20" t="s">
        <v>1153</v>
      </c>
      <c r="G5" s="20" t="s">
        <v>71</v>
      </c>
      <c r="H5" s="20" t="s">
        <v>71</v>
      </c>
      <c r="I5" s="20" t="s">
        <v>20</v>
      </c>
      <c r="J5" s="51">
        <v>31558</v>
      </c>
      <c r="K5" s="20" t="s">
        <v>19</v>
      </c>
      <c r="L5" s="19">
        <v>82</v>
      </c>
      <c r="M5" s="33">
        <v>0.6219</v>
      </c>
      <c r="N5" s="20">
        <v>330</v>
      </c>
      <c r="O5" s="33">
        <f aca="true" t="shared" si="0" ref="O5:O17">N5*M5</f>
        <v>205.227</v>
      </c>
      <c r="P5" s="106">
        <v>345</v>
      </c>
      <c r="Q5" s="33">
        <f aca="true" t="shared" si="1" ref="Q5:Q17">P5*M5</f>
        <v>214.5555</v>
      </c>
      <c r="R5" s="106">
        <v>345</v>
      </c>
      <c r="S5" s="33">
        <f aca="true" t="shared" si="2" ref="S5:S17">R5*M5</f>
        <v>214.5555</v>
      </c>
      <c r="T5" s="20"/>
      <c r="U5" s="33">
        <f aca="true" t="shared" si="3" ref="U5:U17">T5*M5</f>
        <v>0</v>
      </c>
      <c r="V5" s="32">
        <f>N5</f>
        <v>330</v>
      </c>
      <c r="W5" s="33">
        <f aca="true" t="shared" si="4" ref="W5:W17">V5*M5</f>
        <v>205.227</v>
      </c>
      <c r="X5" s="20" t="s">
        <v>476</v>
      </c>
      <c r="Y5" s="20" t="s">
        <v>341</v>
      </c>
      <c r="Z5" s="20">
        <v>21</v>
      </c>
    </row>
    <row r="6" spans="1:26" ht="12.75">
      <c r="A6" s="20">
        <v>12</v>
      </c>
      <c r="B6" s="20">
        <v>1</v>
      </c>
      <c r="C6" s="20" t="s">
        <v>26</v>
      </c>
      <c r="D6" s="94" t="s">
        <v>1152</v>
      </c>
      <c r="E6" s="20">
        <v>90</v>
      </c>
      <c r="F6" s="20" t="s">
        <v>1154</v>
      </c>
      <c r="G6" s="20" t="s">
        <v>78</v>
      </c>
      <c r="H6" s="20" t="s">
        <v>78</v>
      </c>
      <c r="I6" s="20" t="s">
        <v>20</v>
      </c>
      <c r="J6" s="51">
        <v>28444</v>
      </c>
      <c r="K6" s="20" t="s">
        <v>50</v>
      </c>
      <c r="L6" s="19">
        <v>85.9</v>
      </c>
      <c r="M6" s="33">
        <v>0.6027</v>
      </c>
      <c r="N6" s="106">
        <v>330</v>
      </c>
      <c r="O6" s="33">
        <f t="shared" si="0"/>
        <v>198.891</v>
      </c>
      <c r="P6" s="20">
        <v>330</v>
      </c>
      <c r="Q6" s="33">
        <f t="shared" si="1"/>
        <v>198.891</v>
      </c>
      <c r="R6" s="106">
        <v>350</v>
      </c>
      <c r="S6" s="33">
        <f t="shared" si="2"/>
        <v>210.945</v>
      </c>
      <c r="T6" s="20"/>
      <c r="U6" s="33">
        <f t="shared" si="3"/>
        <v>0</v>
      </c>
      <c r="V6" s="32">
        <f>P6</f>
        <v>330</v>
      </c>
      <c r="W6" s="33">
        <f t="shared" si="4"/>
        <v>198.891</v>
      </c>
      <c r="X6" s="20" t="s">
        <v>1169</v>
      </c>
      <c r="Y6" s="20"/>
      <c r="Z6" s="20">
        <v>18</v>
      </c>
    </row>
    <row r="7" spans="1:26" ht="12.75">
      <c r="A7" s="20">
        <v>12</v>
      </c>
      <c r="B7" s="20">
        <v>1</v>
      </c>
      <c r="C7" s="20" t="s">
        <v>26</v>
      </c>
      <c r="D7" s="94" t="s">
        <v>1152</v>
      </c>
      <c r="E7" s="20">
        <v>100</v>
      </c>
      <c r="F7" s="20" t="s">
        <v>1162</v>
      </c>
      <c r="G7" s="20" t="s">
        <v>35</v>
      </c>
      <c r="H7" s="20" t="s">
        <v>35</v>
      </c>
      <c r="I7" s="20" t="s">
        <v>20</v>
      </c>
      <c r="J7" s="51">
        <v>22595</v>
      </c>
      <c r="K7" s="20" t="s">
        <v>72</v>
      </c>
      <c r="L7" s="19">
        <v>99.4</v>
      </c>
      <c r="M7" s="33">
        <v>0.5555</v>
      </c>
      <c r="N7" s="20">
        <v>250</v>
      </c>
      <c r="O7" s="33">
        <f t="shared" si="0"/>
        <v>138.875</v>
      </c>
      <c r="P7" s="106">
        <v>260</v>
      </c>
      <c r="Q7" s="33">
        <f t="shared" si="1"/>
        <v>144.43</v>
      </c>
      <c r="R7" s="106">
        <v>0</v>
      </c>
      <c r="S7" s="33">
        <f t="shared" si="2"/>
        <v>0</v>
      </c>
      <c r="T7" s="20"/>
      <c r="U7" s="33">
        <f t="shared" si="3"/>
        <v>0</v>
      </c>
      <c r="V7" s="32">
        <f>N7</f>
        <v>250</v>
      </c>
      <c r="W7" s="33">
        <f t="shared" si="4"/>
        <v>138.875</v>
      </c>
      <c r="X7" s="20"/>
      <c r="Y7" s="20"/>
      <c r="Z7" s="20">
        <v>12</v>
      </c>
    </row>
    <row r="8" spans="1:26" ht="12.75">
      <c r="A8" s="20">
        <v>12</v>
      </c>
      <c r="B8" s="20">
        <v>1</v>
      </c>
      <c r="C8" s="20" t="s">
        <v>26</v>
      </c>
      <c r="D8" s="94" t="s">
        <v>1152</v>
      </c>
      <c r="E8" s="20">
        <v>110</v>
      </c>
      <c r="F8" s="20" t="s">
        <v>1160</v>
      </c>
      <c r="G8" s="20" t="s">
        <v>132</v>
      </c>
      <c r="H8" s="20" t="s">
        <v>22</v>
      </c>
      <c r="I8" s="20" t="s">
        <v>20</v>
      </c>
      <c r="J8" s="51">
        <v>25249</v>
      </c>
      <c r="K8" s="20" t="s">
        <v>55</v>
      </c>
      <c r="L8" s="19">
        <v>107</v>
      </c>
      <c r="M8" s="33">
        <v>0.5405</v>
      </c>
      <c r="N8" s="20">
        <v>330</v>
      </c>
      <c r="O8" s="33">
        <f t="shared" si="0"/>
        <v>178.36499999999998</v>
      </c>
      <c r="P8" s="20">
        <v>355</v>
      </c>
      <c r="Q8" s="33">
        <f t="shared" si="1"/>
        <v>191.8775</v>
      </c>
      <c r="R8" s="106">
        <v>370</v>
      </c>
      <c r="S8" s="33">
        <f t="shared" si="2"/>
        <v>199.98499999999999</v>
      </c>
      <c r="T8" s="20"/>
      <c r="U8" s="33">
        <f t="shared" si="3"/>
        <v>0</v>
      </c>
      <c r="V8" s="32">
        <f>P8</f>
        <v>355</v>
      </c>
      <c r="W8" s="33">
        <f t="shared" si="4"/>
        <v>191.8775</v>
      </c>
      <c r="X8" s="20"/>
      <c r="Y8" s="20" t="s">
        <v>151</v>
      </c>
      <c r="Z8" s="20">
        <v>12</v>
      </c>
    </row>
    <row r="9" spans="1:26" ht="12.75">
      <c r="A9" s="20">
        <v>12</v>
      </c>
      <c r="B9" s="20">
        <v>1</v>
      </c>
      <c r="C9" s="20" t="s">
        <v>26</v>
      </c>
      <c r="D9" s="94" t="s">
        <v>1152</v>
      </c>
      <c r="E9" s="20">
        <v>110</v>
      </c>
      <c r="F9" s="20" t="s">
        <v>1167</v>
      </c>
      <c r="G9" s="20" t="s">
        <v>904</v>
      </c>
      <c r="H9" s="20" t="s">
        <v>904</v>
      </c>
      <c r="I9" s="20" t="s">
        <v>20</v>
      </c>
      <c r="J9" s="51">
        <v>30521</v>
      </c>
      <c r="K9" s="20" t="s">
        <v>19</v>
      </c>
      <c r="L9" s="19">
        <v>100.85</v>
      </c>
      <c r="M9" s="33">
        <v>0.5522</v>
      </c>
      <c r="N9" s="106">
        <v>390</v>
      </c>
      <c r="O9" s="33">
        <f t="shared" si="0"/>
        <v>215.358</v>
      </c>
      <c r="P9" s="20">
        <v>395</v>
      </c>
      <c r="Q9" s="33">
        <f t="shared" si="1"/>
        <v>218.119</v>
      </c>
      <c r="R9" s="20">
        <v>422.5</v>
      </c>
      <c r="S9" s="33">
        <f t="shared" si="2"/>
        <v>233.30450000000002</v>
      </c>
      <c r="T9" s="20"/>
      <c r="U9" s="33">
        <f t="shared" si="3"/>
        <v>0</v>
      </c>
      <c r="V9" s="32">
        <f>R9</f>
        <v>422.5</v>
      </c>
      <c r="W9" s="33">
        <f t="shared" si="4"/>
        <v>233.30450000000002</v>
      </c>
      <c r="X9" s="20" t="s">
        <v>474</v>
      </c>
      <c r="Y9" s="20"/>
      <c r="Z9" s="20">
        <v>27</v>
      </c>
    </row>
    <row r="10" spans="1:26" ht="12.75">
      <c r="A10" s="20">
        <v>5</v>
      </c>
      <c r="B10" s="20">
        <v>2</v>
      </c>
      <c r="C10" s="20" t="s">
        <v>26</v>
      </c>
      <c r="D10" s="94" t="s">
        <v>1152</v>
      </c>
      <c r="E10" s="20">
        <v>110</v>
      </c>
      <c r="F10" s="20" t="s">
        <v>1157</v>
      </c>
      <c r="G10" s="20" t="s">
        <v>904</v>
      </c>
      <c r="H10" s="20" t="s">
        <v>904</v>
      </c>
      <c r="I10" s="20" t="s">
        <v>20</v>
      </c>
      <c r="J10" s="51">
        <v>30529</v>
      </c>
      <c r="K10" s="20" t="s">
        <v>19</v>
      </c>
      <c r="L10" s="19">
        <v>107.45</v>
      </c>
      <c r="M10" s="33">
        <v>0.5398</v>
      </c>
      <c r="N10" s="20">
        <v>360</v>
      </c>
      <c r="O10" s="33">
        <f t="shared" si="0"/>
        <v>194.32799999999997</v>
      </c>
      <c r="P10" s="106">
        <v>385</v>
      </c>
      <c r="Q10" s="33">
        <f t="shared" si="1"/>
        <v>207.82299999999998</v>
      </c>
      <c r="R10" s="106">
        <v>385</v>
      </c>
      <c r="S10" s="33">
        <f t="shared" si="2"/>
        <v>207.82299999999998</v>
      </c>
      <c r="T10" s="20"/>
      <c r="U10" s="33">
        <f t="shared" si="3"/>
        <v>0</v>
      </c>
      <c r="V10" s="32">
        <f>N10</f>
        <v>360</v>
      </c>
      <c r="W10" s="33">
        <f t="shared" si="4"/>
        <v>194.32799999999997</v>
      </c>
      <c r="X10" s="20" t="s">
        <v>1171</v>
      </c>
      <c r="Y10" s="20"/>
      <c r="Z10" s="20">
        <v>5</v>
      </c>
    </row>
    <row r="11" spans="1:26" ht="12.75">
      <c r="A11" s="20">
        <v>3</v>
      </c>
      <c r="B11" s="20">
        <v>3</v>
      </c>
      <c r="C11" s="20" t="s">
        <v>26</v>
      </c>
      <c r="D11" s="94" t="s">
        <v>1152</v>
      </c>
      <c r="E11" s="20">
        <v>110</v>
      </c>
      <c r="F11" s="20" t="s">
        <v>1158</v>
      </c>
      <c r="G11" s="20" t="s">
        <v>1159</v>
      </c>
      <c r="H11" s="20" t="s">
        <v>22</v>
      </c>
      <c r="I11" s="20" t="s">
        <v>20</v>
      </c>
      <c r="J11" s="51">
        <v>31954</v>
      </c>
      <c r="K11" s="20" t="s">
        <v>19</v>
      </c>
      <c r="L11" s="19">
        <v>103.4</v>
      </c>
      <c r="M11" s="33">
        <v>0.5467</v>
      </c>
      <c r="N11" s="20">
        <v>340</v>
      </c>
      <c r="O11" s="33">
        <f t="shared" si="0"/>
        <v>185.878</v>
      </c>
      <c r="P11" s="20">
        <v>355</v>
      </c>
      <c r="Q11" s="33">
        <f t="shared" si="1"/>
        <v>194.0785</v>
      </c>
      <c r="R11" s="106">
        <v>370</v>
      </c>
      <c r="S11" s="33">
        <f t="shared" si="2"/>
        <v>202.279</v>
      </c>
      <c r="T11" s="20"/>
      <c r="U11" s="33">
        <f t="shared" si="3"/>
        <v>0</v>
      </c>
      <c r="V11" s="32">
        <v>355</v>
      </c>
      <c r="W11" s="33">
        <f t="shared" si="4"/>
        <v>194.0785</v>
      </c>
      <c r="X11" s="20"/>
      <c r="Y11" s="20"/>
      <c r="Z11" s="20">
        <v>3</v>
      </c>
    </row>
    <row r="12" spans="1:26" ht="12.75">
      <c r="A12" s="20">
        <v>0</v>
      </c>
      <c r="B12" s="20" t="s">
        <v>234</v>
      </c>
      <c r="C12" s="20" t="s">
        <v>26</v>
      </c>
      <c r="D12" s="94" t="s">
        <v>1152</v>
      </c>
      <c r="E12" s="20">
        <v>110</v>
      </c>
      <c r="F12" s="20" t="s">
        <v>1166</v>
      </c>
      <c r="G12" s="20" t="s">
        <v>212</v>
      </c>
      <c r="H12" s="20" t="s">
        <v>212</v>
      </c>
      <c r="I12" s="20" t="s">
        <v>20</v>
      </c>
      <c r="J12" s="51">
        <v>31787</v>
      </c>
      <c r="K12" s="20" t="s">
        <v>19</v>
      </c>
      <c r="L12" s="19">
        <v>107.8</v>
      </c>
      <c r="M12" s="33">
        <v>0.5393</v>
      </c>
      <c r="N12" s="106">
        <v>385</v>
      </c>
      <c r="O12" s="33">
        <f t="shared" si="0"/>
        <v>207.6305</v>
      </c>
      <c r="P12" s="106">
        <v>385</v>
      </c>
      <c r="Q12" s="33">
        <f t="shared" si="1"/>
        <v>207.6305</v>
      </c>
      <c r="R12" s="106">
        <v>385</v>
      </c>
      <c r="S12" s="33">
        <f t="shared" si="2"/>
        <v>207.6305</v>
      </c>
      <c r="T12" s="20"/>
      <c r="U12" s="33">
        <f t="shared" si="3"/>
        <v>0</v>
      </c>
      <c r="V12" s="32">
        <v>0</v>
      </c>
      <c r="W12" s="33">
        <f t="shared" si="4"/>
        <v>0</v>
      </c>
      <c r="X12" s="20"/>
      <c r="Y12" s="20" t="s">
        <v>1172</v>
      </c>
      <c r="Z12" s="20">
        <v>0</v>
      </c>
    </row>
    <row r="13" spans="1:26" ht="12.75">
      <c r="A13" s="20">
        <v>0</v>
      </c>
      <c r="B13" s="20" t="s">
        <v>234</v>
      </c>
      <c r="C13" s="20" t="s">
        <v>26</v>
      </c>
      <c r="D13" s="94" t="s">
        <v>1152</v>
      </c>
      <c r="E13" s="20">
        <v>125</v>
      </c>
      <c r="F13" s="20" t="s">
        <v>1163</v>
      </c>
      <c r="G13" s="20" t="s">
        <v>1164</v>
      </c>
      <c r="H13" s="20" t="s">
        <v>22</v>
      </c>
      <c r="I13" s="20" t="s">
        <v>20</v>
      </c>
      <c r="J13" s="51">
        <v>27146</v>
      </c>
      <c r="K13" s="20" t="s">
        <v>59</v>
      </c>
      <c r="L13" s="19">
        <v>118.5</v>
      </c>
      <c r="M13" s="33">
        <v>0.5283</v>
      </c>
      <c r="N13" s="106">
        <v>340</v>
      </c>
      <c r="O13" s="33">
        <f t="shared" si="0"/>
        <v>179.62199999999999</v>
      </c>
      <c r="P13" s="106">
        <v>340</v>
      </c>
      <c r="Q13" s="33">
        <f t="shared" si="1"/>
        <v>179.62199999999999</v>
      </c>
      <c r="R13" s="106">
        <v>340</v>
      </c>
      <c r="S13" s="33">
        <f t="shared" si="2"/>
        <v>179.62199999999999</v>
      </c>
      <c r="T13" s="20"/>
      <c r="U13" s="33">
        <f t="shared" si="3"/>
        <v>0</v>
      </c>
      <c r="V13" s="32">
        <f>0</f>
        <v>0</v>
      </c>
      <c r="W13" s="33">
        <f t="shared" si="4"/>
        <v>0</v>
      </c>
      <c r="X13" s="20"/>
      <c r="Y13" s="20" t="s">
        <v>151</v>
      </c>
      <c r="Z13" s="20">
        <v>0</v>
      </c>
    </row>
    <row r="14" spans="1:26" ht="12.75">
      <c r="A14" s="20">
        <v>12</v>
      </c>
      <c r="B14" s="20">
        <v>1</v>
      </c>
      <c r="C14" s="20" t="s">
        <v>26</v>
      </c>
      <c r="D14" s="94" t="s">
        <v>1152</v>
      </c>
      <c r="E14" s="20">
        <v>125</v>
      </c>
      <c r="F14" s="20" t="s">
        <v>1168</v>
      </c>
      <c r="G14" s="20" t="s">
        <v>904</v>
      </c>
      <c r="H14" s="20" t="s">
        <v>904</v>
      </c>
      <c r="I14" s="20" t="s">
        <v>20</v>
      </c>
      <c r="J14" s="51">
        <v>29722</v>
      </c>
      <c r="K14" s="20" t="s">
        <v>19</v>
      </c>
      <c r="L14" s="19">
        <v>117.25</v>
      </c>
      <c r="M14" s="33">
        <v>0.5294</v>
      </c>
      <c r="N14" s="20">
        <v>400</v>
      </c>
      <c r="O14" s="33">
        <f t="shared" si="0"/>
        <v>211.76</v>
      </c>
      <c r="P14" s="106">
        <v>420</v>
      </c>
      <c r="Q14" s="33">
        <f t="shared" si="1"/>
        <v>222.34799999999998</v>
      </c>
      <c r="R14" s="20">
        <v>422.5</v>
      </c>
      <c r="S14" s="33">
        <f t="shared" si="2"/>
        <v>223.67149999999998</v>
      </c>
      <c r="T14" s="20"/>
      <c r="U14" s="33">
        <f t="shared" si="3"/>
        <v>0</v>
      </c>
      <c r="V14" s="32">
        <f>R14</f>
        <v>422.5</v>
      </c>
      <c r="W14" s="33">
        <f t="shared" si="4"/>
        <v>223.67149999999998</v>
      </c>
      <c r="X14" s="20" t="s">
        <v>475</v>
      </c>
      <c r="Y14" s="20" t="s">
        <v>411</v>
      </c>
      <c r="Z14" s="20">
        <v>48</v>
      </c>
    </row>
    <row r="15" spans="1:26" ht="12.75">
      <c r="A15" s="20">
        <v>5</v>
      </c>
      <c r="B15" s="20">
        <v>2</v>
      </c>
      <c r="C15" s="20" t="s">
        <v>26</v>
      </c>
      <c r="D15" s="94" t="s">
        <v>1152</v>
      </c>
      <c r="E15" s="20">
        <v>125</v>
      </c>
      <c r="F15" s="20" t="s">
        <v>1155</v>
      </c>
      <c r="G15" s="20" t="s">
        <v>1156</v>
      </c>
      <c r="H15" s="20" t="s">
        <v>22</v>
      </c>
      <c r="I15" s="20" t="s">
        <v>20</v>
      </c>
      <c r="J15" s="51">
        <v>32056</v>
      </c>
      <c r="K15" s="20" t="s">
        <v>19</v>
      </c>
      <c r="L15" s="19">
        <v>124.9</v>
      </c>
      <c r="M15" s="33">
        <v>0.5211</v>
      </c>
      <c r="N15" s="20">
        <v>350</v>
      </c>
      <c r="O15" s="33">
        <f t="shared" si="0"/>
        <v>182.385</v>
      </c>
      <c r="P15" s="20">
        <v>370</v>
      </c>
      <c r="Q15" s="33">
        <f t="shared" si="1"/>
        <v>192.80700000000002</v>
      </c>
      <c r="R15" s="20">
        <v>380</v>
      </c>
      <c r="S15" s="33">
        <f t="shared" si="2"/>
        <v>198.018</v>
      </c>
      <c r="T15" s="20"/>
      <c r="U15" s="33">
        <f t="shared" si="3"/>
        <v>0</v>
      </c>
      <c r="V15" s="32">
        <f>R15</f>
        <v>380</v>
      </c>
      <c r="W15" s="33">
        <f t="shared" si="4"/>
        <v>198.018</v>
      </c>
      <c r="X15" s="20" t="s">
        <v>1170</v>
      </c>
      <c r="Y15" s="20" t="s">
        <v>267</v>
      </c>
      <c r="Z15" s="20">
        <v>8</v>
      </c>
    </row>
    <row r="16" spans="1:26" ht="12.75">
      <c r="A16" s="20">
        <v>0</v>
      </c>
      <c r="B16" s="20" t="s">
        <v>234</v>
      </c>
      <c r="C16" s="20" t="s">
        <v>26</v>
      </c>
      <c r="D16" s="94" t="s">
        <v>1152</v>
      </c>
      <c r="E16" s="20">
        <v>125</v>
      </c>
      <c r="F16" s="20" t="s">
        <v>1165</v>
      </c>
      <c r="G16" s="20" t="s">
        <v>71</v>
      </c>
      <c r="H16" s="20" t="s">
        <v>71</v>
      </c>
      <c r="I16" s="20" t="s">
        <v>20</v>
      </c>
      <c r="J16" s="51">
        <v>30241</v>
      </c>
      <c r="K16" s="20" t="s">
        <v>19</v>
      </c>
      <c r="L16" s="19">
        <v>112</v>
      </c>
      <c r="M16" s="33">
        <v>0.5342</v>
      </c>
      <c r="N16" s="106">
        <v>350</v>
      </c>
      <c r="O16" s="33">
        <f t="shared" si="0"/>
        <v>186.97</v>
      </c>
      <c r="P16" s="106">
        <v>360</v>
      </c>
      <c r="Q16" s="33">
        <f t="shared" si="1"/>
        <v>192.312</v>
      </c>
      <c r="R16" s="106">
        <v>360</v>
      </c>
      <c r="S16" s="33">
        <f t="shared" si="2"/>
        <v>192.312</v>
      </c>
      <c r="T16" s="20"/>
      <c r="U16" s="33">
        <f t="shared" si="3"/>
        <v>0</v>
      </c>
      <c r="V16" s="32">
        <f>0</f>
        <v>0</v>
      </c>
      <c r="W16" s="33">
        <f t="shared" si="4"/>
        <v>0</v>
      </c>
      <c r="X16" s="20"/>
      <c r="Y16" s="20" t="s">
        <v>341</v>
      </c>
      <c r="Z16" s="20">
        <v>0</v>
      </c>
    </row>
    <row r="17" spans="1:26" ht="12.75">
      <c r="A17" s="20">
        <v>12</v>
      </c>
      <c r="B17" s="20">
        <v>1</v>
      </c>
      <c r="C17" s="20" t="s">
        <v>26</v>
      </c>
      <c r="D17" s="94" t="s">
        <v>1152</v>
      </c>
      <c r="E17" s="20">
        <v>140</v>
      </c>
      <c r="F17" s="20" t="s">
        <v>1161</v>
      </c>
      <c r="G17" s="20" t="s">
        <v>1156</v>
      </c>
      <c r="H17" s="20" t="s">
        <v>22</v>
      </c>
      <c r="I17" s="20" t="s">
        <v>20</v>
      </c>
      <c r="J17" s="51">
        <v>30652</v>
      </c>
      <c r="K17" s="20" t="s">
        <v>19</v>
      </c>
      <c r="L17" s="19">
        <v>139</v>
      </c>
      <c r="M17" s="33">
        <v>0.5046</v>
      </c>
      <c r="N17" s="106">
        <v>330</v>
      </c>
      <c r="O17" s="33">
        <f t="shared" si="0"/>
        <v>166.51800000000003</v>
      </c>
      <c r="P17" s="20">
        <v>330</v>
      </c>
      <c r="Q17" s="33">
        <f t="shared" si="1"/>
        <v>166.51800000000003</v>
      </c>
      <c r="R17" s="106">
        <v>350</v>
      </c>
      <c r="S17" s="33">
        <f t="shared" si="2"/>
        <v>176.61</v>
      </c>
      <c r="T17" s="20"/>
      <c r="U17" s="33">
        <f t="shared" si="3"/>
        <v>0</v>
      </c>
      <c r="V17" s="32">
        <f>P17</f>
        <v>330</v>
      </c>
      <c r="W17" s="33">
        <f t="shared" si="4"/>
        <v>166.51800000000003</v>
      </c>
      <c r="X17" s="20"/>
      <c r="Y17" s="20" t="s">
        <v>267</v>
      </c>
      <c r="Z17" s="20">
        <v>12</v>
      </c>
    </row>
  </sheetData>
  <sheetProtection/>
  <mergeCells count="17">
    <mergeCell ref="M3:M4"/>
    <mergeCell ref="N3:W3"/>
    <mergeCell ref="X3:X4"/>
    <mergeCell ref="Y3:Y4"/>
    <mergeCell ref="Z3:Z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6"/>
  <sheetViews>
    <sheetView zoomScale="85" zoomScaleNormal="85" zoomScalePageLayoutView="0" workbookViewId="0" topLeftCell="A47">
      <selection activeCell="M48" sqref="M48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7.75390625" style="0" customWidth="1"/>
    <col min="6" max="6" width="21.875" style="0" bestFit="1" customWidth="1"/>
    <col min="7" max="8" width="22.375" style="0" bestFit="1" customWidth="1"/>
    <col min="9" max="9" width="10.25390625" style="0" bestFit="1" customWidth="1"/>
    <col min="10" max="10" width="13.25390625" style="0" bestFit="1" customWidth="1"/>
    <col min="11" max="11" width="13.375" style="0" customWidth="1"/>
    <col min="13" max="13" width="6.75390625" style="0" bestFit="1" customWidth="1"/>
    <col min="14" max="14" width="5.125" style="0" bestFit="1" customWidth="1"/>
    <col min="15" max="16" width="6.125" style="0" bestFit="1" customWidth="1"/>
    <col min="17" max="17" width="4.125" style="0" bestFit="1" customWidth="1"/>
    <col min="18" max="18" width="6.625" style="0" bestFit="1" customWidth="1"/>
    <col min="20" max="20" width="11.75390625" style="0" customWidth="1"/>
    <col min="21" max="21" width="18.375" style="0" bestFit="1" customWidth="1"/>
    <col min="22" max="22" width="5.00390625" style="0" bestFit="1" customWidth="1"/>
  </cols>
  <sheetData>
    <row r="1" spans="3:19" s="25" customFormat="1" ht="20.25">
      <c r="C1" s="36" t="s">
        <v>53</v>
      </c>
      <c r="F1" s="41"/>
      <c r="G1" s="22"/>
      <c r="H1" s="22"/>
      <c r="I1" s="22"/>
      <c r="J1" s="24"/>
      <c r="L1" s="23"/>
      <c r="M1" s="30"/>
      <c r="N1" s="22"/>
      <c r="O1" s="22"/>
      <c r="P1" s="22"/>
      <c r="Q1" s="22"/>
      <c r="R1" s="42"/>
      <c r="S1" s="31"/>
    </row>
    <row r="2" spans="3:19" s="43" customFormat="1" ht="21" thickBot="1">
      <c r="C2" s="36" t="s">
        <v>937</v>
      </c>
      <c r="F2" s="44"/>
      <c r="G2" s="22"/>
      <c r="H2" s="44"/>
      <c r="I2" s="22"/>
      <c r="J2" s="44"/>
      <c r="K2" s="44"/>
      <c r="L2" s="45"/>
      <c r="M2" s="46"/>
      <c r="N2" s="44"/>
      <c r="O2" s="44"/>
      <c r="P2" s="44"/>
      <c r="Q2" s="44"/>
      <c r="R2" s="47"/>
      <c r="S2" s="48"/>
    </row>
    <row r="3" spans="1:22" s="25" customFormat="1" ht="12.75">
      <c r="A3" s="18" t="s">
        <v>18</v>
      </c>
      <c r="B3" s="16" t="s">
        <v>8</v>
      </c>
      <c r="C3" s="16" t="s">
        <v>23</v>
      </c>
      <c r="D3" s="16" t="s">
        <v>24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7" t="s">
        <v>0</v>
      </c>
      <c r="N3" s="8" t="s">
        <v>25</v>
      </c>
      <c r="O3" s="8"/>
      <c r="P3" s="8"/>
      <c r="Q3" s="8"/>
      <c r="R3" s="8"/>
      <c r="S3" s="8"/>
      <c r="T3" s="16" t="s">
        <v>9</v>
      </c>
      <c r="U3" s="12" t="s">
        <v>32</v>
      </c>
      <c r="V3" s="18" t="s">
        <v>18</v>
      </c>
    </row>
    <row r="4" spans="1:22" s="27" customFormat="1" ht="12" thickBo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3"/>
      <c r="M4" s="6"/>
      <c r="N4" s="38">
        <v>1</v>
      </c>
      <c r="O4" s="38">
        <v>2</v>
      </c>
      <c r="P4" s="38">
        <v>3</v>
      </c>
      <c r="Q4" s="38">
        <v>4</v>
      </c>
      <c r="R4" s="49" t="s">
        <v>6</v>
      </c>
      <c r="S4" s="40" t="s">
        <v>0</v>
      </c>
      <c r="T4" s="15"/>
      <c r="U4" s="11"/>
      <c r="V4" s="17"/>
    </row>
    <row r="5" spans="1:22" s="25" customFormat="1" ht="12.75">
      <c r="A5" s="94"/>
      <c r="B5" s="94"/>
      <c r="C5" s="94"/>
      <c r="D5" s="94"/>
      <c r="E5" s="94"/>
      <c r="F5" s="95" t="s">
        <v>232</v>
      </c>
      <c r="G5" s="95" t="s">
        <v>487</v>
      </c>
      <c r="H5" s="95" t="s">
        <v>319</v>
      </c>
      <c r="I5" s="95" t="s">
        <v>1066</v>
      </c>
      <c r="J5" s="94"/>
      <c r="K5" s="94"/>
      <c r="L5" s="98"/>
      <c r="M5" s="101"/>
      <c r="N5" s="94"/>
      <c r="O5" s="94"/>
      <c r="P5" s="94"/>
      <c r="Q5" s="94"/>
      <c r="R5" s="94"/>
      <c r="S5" s="101"/>
      <c r="T5" s="94"/>
      <c r="U5" s="94"/>
      <c r="V5" s="94"/>
    </row>
    <row r="6" spans="1:22" s="25" customFormat="1" ht="12.75">
      <c r="A6" s="20">
        <v>12</v>
      </c>
      <c r="B6" s="20">
        <v>1</v>
      </c>
      <c r="C6" s="20" t="s">
        <v>38</v>
      </c>
      <c r="D6" s="20" t="s">
        <v>433</v>
      </c>
      <c r="E6" s="20">
        <v>44</v>
      </c>
      <c r="F6" s="20" t="s">
        <v>938</v>
      </c>
      <c r="G6" s="20" t="s">
        <v>904</v>
      </c>
      <c r="H6" s="20" t="s">
        <v>904</v>
      </c>
      <c r="I6" s="20" t="s">
        <v>20</v>
      </c>
      <c r="J6" s="51">
        <v>38786</v>
      </c>
      <c r="K6" s="20" t="s">
        <v>84</v>
      </c>
      <c r="L6" s="19">
        <v>44</v>
      </c>
      <c r="M6" s="33">
        <v>1.4338</v>
      </c>
      <c r="N6" s="106">
        <v>52.5</v>
      </c>
      <c r="O6" s="20">
        <v>52.5</v>
      </c>
      <c r="P6" s="106">
        <v>60</v>
      </c>
      <c r="Q6" s="20"/>
      <c r="R6" s="20">
        <v>52.5</v>
      </c>
      <c r="S6" s="33">
        <f>R6*M6</f>
        <v>75.2745</v>
      </c>
      <c r="T6" s="20"/>
      <c r="U6" s="20" t="s">
        <v>939</v>
      </c>
      <c r="V6" s="20">
        <v>12</v>
      </c>
    </row>
    <row r="7" spans="1:22" s="25" customFormat="1" ht="12.75">
      <c r="A7" s="20">
        <v>12</v>
      </c>
      <c r="B7" s="20">
        <v>1</v>
      </c>
      <c r="C7" s="20" t="s">
        <v>38</v>
      </c>
      <c r="D7" s="20" t="s">
        <v>433</v>
      </c>
      <c r="E7" s="20">
        <v>48</v>
      </c>
      <c r="F7" s="20" t="s">
        <v>943</v>
      </c>
      <c r="G7" s="20" t="s">
        <v>212</v>
      </c>
      <c r="H7" s="20" t="s">
        <v>212</v>
      </c>
      <c r="I7" s="20" t="s">
        <v>20</v>
      </c>
      <c r="J7" s="51">
        <v>30491</v>
      </c>
      <c r="K7" s="20" t="s">
        <v>19</v>
      </c>
      <c r="L7" s="19">
        <v>46.3</v>
      </c>
      <c r="M7" s="33">
        <v>1.0657</v>
      </c>
      <c r="N7" s="20">
        <v>65</v>
      </c>
      <c r="O7" s="106">
        <v>75</v>
      </c>
      <c r="P7" s="106">
        <v>75</v>
      </c>
      <c r="Q7" s="20"/>
      <c r="R7" s="20">
        <v>65</v>
      </c>
      <c r="S7" s="33">
        <f>R7*M7</f>
        <v>69.27050000000001</v>
      </c>
      <c r="T7" s="20"/>
      <c r="U7" s="20" t="s">
        <v>962</v>
      </c>
      <c r="V7" s="20">
        <v>12</v>
      </c>
    </row>
    <row r="8" spans="1:22" s="25" customFormat="1" ht="12.75">
      <c r="A8" s="20">
        <v>12</v>
      </c>
      <c r="B8" s="20">
        <v>1</v>
      </c>
      <c r="C8" s="20" t="s">
        <v>38</v>
      </c>
      <c r="D8" s="20" t="s">
        <v>433</v>
      </c>
      <c r="E8" s="20">
        <v>60</v>
      </c>
      <c r="F8" s="20" t="s">
        <v>819</v>
      </c>
      <c r="G8" s="20" t="s">
        <v>71</v>
      </c>
      <c r="H8" s="20" t="s">
        <v>71</v>
      </c>
      <c r="I8" s="20" t="s">
        <v>20</v>
      </c>
      <c r="J8" s="51">
        <v>31028</v>
      </c>
      <c r="K8" s="20" t="s">
        <v>19</v>
      </c>
      <c r="L8" s="19">
        <v>58.2</v>
      </c>
      <c r="M8" s="33">
        <v>0.8851</v>
      </c>
      <c r="N8" s="20">
        <v>110</v>
      </c>
      <c r="O8" s="20">
        <v>120</v>
      </c>
      <c r="P8" s="20">
        <v>130</v>
      </c>
      <c r="Q8" s="20"/>
      <c r="R8" s="20">
        <v>130</v>
      </c>
      <c r="S8" s="33">
        <f>R8*M8</f>
        <v>115.063</v>
      </c>
      <c r="T8" s="20"/>
      <c r="U8" s="20" t="s">
        <v>341</v>
      </c>
      <c r="V8" s="20">
        <v>12</v>
      </c>
    </row>
    <row r="9" spans="1:22" s="25" customFormat="1" ht="12.75">
      <c r="A9" s="20">
        <v>5</v>
      </c>
      <c r="B9" s="20">
        <v>2</v>
      </c>
      <c r="C9" s="20" t="s">
        <v>38</v>
      </c>
      <c r="D9" s="20" t="s">
        <v>433</v>
      </c>
      <c r="E9" s="20">
        <v>60</v>
      </c>
      <c r="F9" s="20" t="s">
        <v>940</v>
      </c>
      <c r="G9" s="20" t="s">
        <v>941</v>
      </c>
      <c r="H9" s="20" t="s">
        <v>22</v>
      </c>
      <c r="I9" s="20" t="s">
        <v>20</v>
      </c>
      <c r="J9" s="51">
        <v>31708</v>
      </c>
      <c r="K9" s="20" t="s">
        <v>19</v>
      </c>
      <c r="L9" s="19">
        <v>58.1</v>
      </c>
      <c r="M9" s="33">
        <v>0.8851</v>
      </c>
      <c r="N9" s="20">
        <v>55</v>
      </c>
      <c r="O9" s="20">
        <v>65</v>
      </c>
      <c r="P9" s="106">
        <v>72.5</v>
      </c>
      <c r="Q9" s="20"/>
      <c r="R9" s="20">
        <v>65</v>
      </c>
      <c r="S9" s="33">
        <f>R9*M9</f>
        <v>57.5315</v>
      </c>
      <c r="T9" s="20"/>
      <c r="U9" s="20" t="s">
        <v>942</v>
      </c>
      <c r="V9" s="20">
        <v>5</v>
      </c>
    </row>
    <row r="10" spans="1:22" s="25" customFormat="1" ht="12.75">
      <c r="A10" s="94"/>
      <c r="B10" s="94"/>
      <c r="C10" s="94"/>
      <c r="D10" s="94"/>
      <c r="E10" s="94"/>
      <c r="F10" s="95" t="s">
        <v>233</v>
      </c>
      <c r="G10" s="95" t="s">
        <v>487</v>
      </c>
      <c r="H10" s="95" t="s">
        <v>319</v>
      </c>
      <c r="I10" s="95" t="s">
        <v>1066</v>
      </c>
      <c r="J10" s="94"/>
      <c r="K10" s="94"/>
      <c r="L10" s="98"/>
      <c r="M10" s="101"/>
      <c r="N10" s="94"/>
      <c r="O10" s="94"/>
      <c r="P10" s="94"/>
      <c r="Q10" s="94"/>
      <c r="R10" s="94"/>
      <c r="S10" s="101"/>
      <c r="T10" s="94"/>
      <c r="U10" s="94"/>
      <c r="V10" s="94"/>
    </row>
    <row r="11" spans="1:22" s="25" customFormat="1" ht="12.75">
      <c r="A11" s="20">
        <v>12</v>
      </c>
      <c r="B11" s="20">
        <v>1</v>
      </c>
      <c r="C11" s="20" t="s">
        <v>38</v>
      </c>
      <c r="D11" s="20" t="s">
        <v>433</v>
      </c>
      <c r="E11" s="20">
        <v>52</v>
      </c>
      <c r="F11" s="20" t="s">
        <v>944</v>
      </c>
      <c r="G11" s="20" t="s">
        <v>35</v>
      </c>
      <c r="H11" s="20" t="s">
        <v>35</v>
      </c>
      <c r="I11" s="20" t="s">
        <v>20</v>
      </c>
      <c r="J11" s="51">
        <v>38782</v>
      </c>
      <c r="K11" s="20" t="s">
        <v>84</v>
      </c>
      <c r="L11" s="19">
        <v>50.7</v>
      </c>
      <c r="M11" s="33">
        <v>1.2058</v>
      </c>
      <c r="N11" s="20">
        <v>80</v>
      </c>
      <c r="O11" s="106">
        <v>85</v>
      </c>
      <c r="P11" s="106">
        <v>90</v>
      </c>
      <c r="Q11" s="20"/>
      <c r="R11" s="20">
        <v>80</v>
      </c>
      <c r="S11" s="33">
        <f aca="true" t="shared" si="0" ref="S11:S28">R11*M11</f>
        <v>96.464</v>
      </c>
      <c r="T11" s="20"/>
      <c r="U11" s="20" t="s">
        <v>963</v>
      </c>
      <c r="V11" s="20">
        <v>12</v>
      </c>
    </row>
    <row r="12" spans="1:22" s="25" customFormat="1" ht="12.75">
      <c r="A12" s="20">
        <v>12</v>
      </c>
      <c r="B12" s="20">
        <v>1</v>
      </c>
      <c r="C12" s="20" t="s">
        <v>38</v>
      </c>
      <c r="D12" s="20" t="s">
        <v>433</v>
      </c>
      <c r="E12" s="20">
        <v>67.5</v>
      </c>
      <c r="F12" s="20" t="s">
        <v>945</v>
      </c>
      <c r="G12" s="20" t="s">
        <v>212</v>
      </c>
      <c r="H12" s="20" t="s">
        <v>212</v>
      </c>
      <c r="I12" s="20" t="s">
        <v>20</v>
      </c>
      <c r="J12" s="51">
        <v>25973</v>
      </c>
      <c r="K12" s="20" t="s">
        <v>59</v>
      </c>
      <c r="L12" s="19">
        <v>66.1</v>
      </c>
      <c r="M12" s="33">
        <v>0.8264</v>
      </c>
      <c r="N12" s="20">
        <v>110</v>
      </c>
      <c r="O12" s="106">
        <v>120</v>
      </c>
      <c r="P12" s="106">
        <v>120</v>
      </c>
      <c r="Q12" s="20"/>
      <c r="R12" s="20">
        <v>110</v>
      </c>
      <c r="S12" s="33">
        <f t="shared" si="0"/>
        <v>90.904</v>
      </c>
      <c r="T12" s="20"/>
      <c r="U12" s="20" t="s">
        <v>962</v>
      </c>
      <c r="V12" s="20">
        <v>12</v>
      </c>
    </row>
    <row r="13" spans="1:22" s="25" customFormat="1" ht="12.75">
      <c r="A13" s="20">
        <v>12</v>
      </c>
      <c r="B13" s="20">
        <v>1</v>
      </c>
      <c r="C13" s="20" t="s">
        <v>38</v>
      </c>
      <c r="D13" s="20" t="s">
        <v>433</v>
      </c>
      <c r="E13" s="20">
        <v>67.5</v>
      </c>
      <c r="F13" s="20" t="s">
        <v>946</v>
      </c>
      <c r="G13" s="20" t="s">
        <v>212</v>
      </c>
      <c r="H13" s="20" t="s">
        <v>212</v>
      </c>
      <c r="I13" s="20" t="s">
        <v>20</v>
      </c>
      <c r="J13" s="51">
        <v>33135</v>
      </c>
      <c r="K13" s="20" t="s">
        <v>19</v>
      </c>
      <c r="L13" s="19">
        <v>65.7</v>
      </c>
      <c r="M13" s="33">
        <v>0.7439</v>
      </c>
      <c r="N13" s="106">
        <v>140</v>
      </c>
      <c r="O13" s="20">
        <v>140</v>
      </c>
      <c r="P13" s="20">
        <v>150</v>
      </c>
      <c r="Q13" s="20"/>
      <c r="R13" s="20">
        <v>150</v>
      </c>
      <c r="S13" s="33">
        <f t="shared" si="0"/>
        <v>111.58500000000001</v>
      </c>
      <c r="T13" s="20"/>
      <c r="U13" s="20"/>
      <c r="V13" s="20">
        <v>12</v>
      </c>
    </row>
    <row r="14" spans="1:22" s="25" customFormat="1" ht="12.75">
      <c r="A14" s="20">
        <v>12</v>
      </c>
      <c r="B14" s="20">
        <v>1</v>
      </c>
      <c r="C14" s="20" t="s">
        <v>38</v>
      </c>
      <c r="D14" s="20" t="s">
        <v>433</v>
      </c>
      <c r="E14" s="20">
        <v>67.5</v>
      </c>
      <c r="F14" s="20" t="s">
        <v>913</v>
      </c>
      <c r="G14" s="20" t="s">
        <v>28</v>
      </c>
      <c r="H14" s="20" t="s">
        <v>28</v>
      </c>
      <c r="I14" s="20" t="s">
        <v>20</v>
      </c>
      <c r="J14" s="51">
        <v>38118</v>
      </c>
      <c r="K14" s="20" t="s">
        <v>36</v>
      </c>
      <c r="L14" s="19">
        <v>63.7</v>
      </c>
      <c r="M14" s="33">
        <v>0.9038</v>
      </c>
      <c r="N14" s="20">
        <v>105</v>
      </c>
      <c r="O14" s="20">
        <v>110</v>
      </c>
      <c r="P14" s="20">
        <v>115</v>
      </c>
      <c r="Q14" s="20"/>
      <c r="R14" s="20">
        <v>115</v>
      </c>
      <c r="S14" s="33">
        <f t="shared" si="0"/>
        <v>103.93700000000001</v>
      </c>
      <c r="T14" s="20"/>
      <c r="U14" s="20" t="s">
        <v>914</v>
      </c>
      <c r="V14" s="20">
        <v>12</v>
      </c>
    </row>
    <row r="15" spans="1:22" s="25" customFormat="1" ht="12.75">
      <c r="A15" s="20">
        <v>12</v>
      </c>
      <c r="B15" s="20">
        <v>1</v>
      </c>
      <c r="C15" s="20" t="s">
        <v>38</v>
      </c>
      <c r="D15" s="20" t="s">
        <v>433</v>
      </c>
      <c r="E15" s="20">
        <v>82.5</v>
      </c>
      <c r="F15" s="20" t="s">
        <v>294</v>
      </c>
      <c r="G15" s="20" t="s">
        <v>33</v>
      </c>
      <c r="H15" s="20" t="s">
        <v>33</v>
      </c>
      <c r="I15" s="20" t="s">
        <v>33</v>
      </c>
      <c r="J15" s="51">
        <v>27592</v>
      </c>
      <c r="K15" s="20" t="s">
        <v>50</v>
      </c>
      <c r="L15" s="19">
        <v>81.85</v>
      </c>
      <c r="M15" s="33">
        <v>0.6423</v>
      </c>
      <c r="N15" s="20">
        <v>195</v>
      </c>
      <c r="O15" s="106">
        <v>210</v>
      </c>
      <c r="P15" s="20">
        <v>210</v>
      </c>
      <c r="Q15" s="20"/>
      <c r="R15" s="20">
        <v>210</v>
      </c>
      <c r="S15" s="33">
        <f t="shared" si="0"/>
        <v>134.883</v>
      </c>
      <c r="T15" s="20"/>
      <c r="U15" s="20" t="s">
        <v>295</v>
      </c>
      <c r="V15" s="20">
        <v>12</v>
      </c>
    </row>
    <row r="16" spans="1:22" s="25" customFormat="1" ht="12.75">
      <c r="A16" s="20">
        <v>12</v>
      </c>
      <c r="B16" s="20">
        <v>1</v>
      </c>
      <c r="C16" s="20" t="s">
        <v>38</v>
      </c>
      <c r="D16" s="20" t="s">
        <v>433</v>
      </c>
      <c r="E16" s="20">
        <v>82.5</v>
      </c>
      <c r="F16" s="20" t="s">
        <v>948</v>
      </c>
      <c r="G16" s="20" t="s">
        <v>132</v>
      </c>
      <c r="H16" s="20" t="s">
        <v>52</v>
      </c>
      <c r="I16" s="20" t="s">
        <v>20</v>
      </c>
      <c r="J16" s="51">
        <v>29371</v>
      </c>
      <c r="K16" s="20" t="s">
        <v>19</v>
      </c>
      <c r="L16" s="19">
        <v>81.8</v>
      </c>
      <c r="M16" s="33">
        <v>0.623</v>
      </c>
      <c r="N16" s="20">
        <v>160</v>
      </c>
      <c r="O16" s="106">
        <v>170</v>
      </c>
      <c r="P16" s="106">
        <v>177.5</v>
      </c>
      <c r="Q16" s="20"/>
      <c r="R16" s="20">
        <v>160</v>
      </c>
      <c r="S16" s="33">
        <f t="shared" si="0"/>
        <v>99.68</v>
      </c>
      <c r="T16" s="20"/>
      <c r="U16" s="20" t="s">
        <v>151</v>
      </c>
      <c r="V16" s="20">
        <v>12</v>
      </c>
    </row>
    <row r="17" spans="1:22" s="25" customFormat="1" ht="12.75">
      <c r="A17" s="20">
        <v>5</v>
      </c>
      <c r="B17" s="20">
        <v>2</v>
      </c>
      <c r="C17" s="20" t="s">
        <v>38</v>
      </c>
      <c r="D17" s="20" t="s">
        <v>433</v>
      </c>
      <c r="E17" s="20">
        <v>82.5</v>
      </c>
      <c r="F17" s="20" t="s">
        <v>947</v>
      </c>
      <c r="G17" s="20" t="s">
        <v>195</v>
      </c>
      <c r="H17" s="20" t="s">
        <v>195</v>
      </c>
      <c r="I17" s="20" t="s">
        <v>20</v>
      </c>
      <c r="J17" s="51">
        <v>31947</v>
      </c>
      <c r="K17" s="20" t="s">
        <v>19</v>
      </c>
      <c r="L17" s="19">
        <v>77.3</v>
      </c>
      <c r="M17" s="33">
        <v>0.6492</v>
      </c>
      <c r="N17" s="106">
        <v>140</v>
      </c>
      <c r="O17" s="20">
        <v>140</v>
      </c>
      <c r="P17" s="106">
        <v>175</v>
      </c>
      <c r="Q17" s="20"/>
      <c r="R17" s="20">
        <v>140</v>
      </c>
      <c r="S17" s="33">
        <f t="shared" si="0"/>
        <v>90.888</v>
      </c>
      <c r="T17" s="20"/>
      <c r="U17" s="20" t="s">
        <v>964</v>
      </c>
      <c r="V17" s="20">
        <v>5</v>
      </c>
    </row>
    <row r="18" spans="1:22" s="25" customFormat="1" ht="12.75">
      <c r="A18" s="20">
        <v>12</v>
      </c>
      <c r="B18" s="20">
        <v>1</v>
      </c>
      <c r="C18" s="20" t="s">
        <v>38</v>
      </c>
      <c r="D18" s="20" t="s">
        <v>433</v>
      </c>
      <c r="E18" s="20">
        <v>90</v>
      </c>
      <c r="F18" s="20" t="s">
        <v>954</v>
      </c>
      <c r="G18" s="20" t="s">
        <v>28</v>
      </c>
      <c r="H18" s="20" t="s">
        <v>28</v>
      </c>
      <c r="I18" s="20" t="s">
        <v>20</v>
      </c>
      <c r="J18" s="51">
        <v>18780</v>
      </c>
      <c r="K18" s="20" t="s">
        <v>76</v>
      </c>
      <c r="L18" s="19">
        <v>86.6</v>
      </c>
      <c r="M18" s="33">
        <v>1.217</v>
      </c>
      <c r="N18" s="20">
        <v>180</v>
      </c>
      <c r="O18" s="20">
        <v>187.5</v>
      </c>
      <c r="P18" s="20">
        <v>192.5</v>
      </c>
      <c r="Q18" s="20"/>
      <c r="R18" s="20">
        <v>192.5</v>
      </c>
      <c r="S18" s="33">
        <f t="shared" si="0"/>
        <v>234.2725</v>
      </c>
      <c r="T18" s="20"/>
      <c r="U18" s="20" t="s">
        <v>961</v>
      </c>
      <c r="V18" s="20">
        <v>12</v>
      </c>
    </row>
    <row r="19" spans="1:22" s="25" customFormat="1" ht="12.75">
      <c r="A19" s="20">
        <v>12</v>
      </c>
      <c r="B19" s="20">
        <v>1</v>
      </c>
      <c r="C19" s="20" t="s">
        <v>38</v>
      </c>
      <c r="D19" s="20" t="s">
        <v>433</v>
      </c>
      <c r="E19" s="20">
        <v>90</v>
      </c>
      <c r="F19" s="20" t="s">
        <v>953</v>
      </c>
      <c r="G19" s="20" t="s">
        <v>69</v>
      </c>
      <c r="H19" s="20" t="s">
        <v>69</v>
      </c>
      <c r="I19" s="20" t="s">
        <v>20</v>
      </c>
      <c r="J19" s="51">
        <v>31554</v>
      </c>
      <c r="K19" s="20" t="s">
        <v>19</v>
      </c>
      <c r="L19" s="19">
        <v>88.5</v>
      </c>
      <c r="M19" s="33">
        <v>0.5914</v>
      </c>
      <c r="N19" s="20">
        <v>165</v>
      </c>
      <c r="O19" s="106">
        <v>175</v>
      </c>
      <c r="P19" s="106">
        <v>187.5</v>
      </c>
      <c r="Q19" s="20"/>
      <c r="R19" s="20">
        <v>165</v>
      </c>
      <c r="S19" s="33">
        <f t="shared" si="0"/>
        <v>97.581</v>
      </c>
      <c r="T19" s="20"/>
      <c r="U19" s="20" t="s">
        <v>966</v>
      </c>
      <c r="V19" s="20">
        <v>12</v>
      </c>
    </row>
    <row r="20" spans="1:22" s="25" customFormat="1" ht="12.75">
      <c r="A20" s="20">
        <v>12</v>
      </c>
      <c r="B20" s="20">
        <v>1</v>
      </c>
      <c r="C20" s="20" t="s">
        <v>38</v>
      </c>
      <c r="D20" s="20" t="s">
        <v>433</v>
      </c>
      <c r="E20" s="20">
        <v>100</v>
      </c>
      <c r="F20" s="20" t="s">
        <v>957</v>
      </c>
      <c r="G20" s="20" t="s">
        <v>132</v>
      </c>
      <c r="H20" s="20" t="s">
        <v>22</v>
      </c>
      <c r="I20" s="20" t="s">
        <v>20</v>
      </c>
      <c r="J20" s="51">
        <v>30017</v>
      </c>
      <c r="K20" s="20" t="s">
        <v>19</v>
      </c>
      <c r="L20" s="19">
        <v>99</v>
      </c>
      <c r="M20" s="33">
        <v>0.5565</v>
      </c>
      <c r="N20" s="20">
        <v>215</v>
      </c>
      <c r="O20" s="20">
        <v>230</v>
      </c>
      <c r="P20" s="20">
        <v>237.5</v>
      </c>
      <c r="Q20" s="20"/>
      <c r="R20" s="20">
        <v>237.5</v>
      </c>
      <c r="S20" s="33">
        <f t="shared" si="0"/>
        <v>132.16875</v>
      </c>
      <c r="T20" s="20" t="s">
        <v>475</v>
      </c>
      <c r="U20" s="20" t="s">
        <v>151</v>
      </c>
      <c r="V20" s="20">
        <v>27</v>
      </c>
    </row>
    <row r="21" spans="1:22" s="25" customFormat="1" ht="12.75">
      <c r="A21" s="20">
        <v>5</v>
      </c>
      <c r="B21" s="20">
        <v>2</v>
      </c>
      <c r="C21" s="20" t="s">
        <v>38</v>
      </c>
      <c r="D21" s="20" t="s">
        <v>433</v>
      </c>
      <c r="E21" s="20">
        <v>100</v>
      </c>
      <c r="F21" s="20" t="s">
        <v>956</v>
      </c>
      <c r="G21" s="20" t="s">
        <v>208</v>
      </c>
      <c r="H21" s="20" t="s">
        <v>208</v>
      </c>
      <c r="I21" s="20" t="s">
        <v>20</v>
      </c>
      <c r="J21" s="51">
        <v>33249</v>
      </c>
      <c r="K21" s="20" t="s">
        <v>19</v>
      </c>
      <c r="L21" s="19">
        <v>96.9</v>
      </c>
      <c r="M21" s="33">
        <v>0.5622</v>
      </c>
      <c r="N21" s="20">
        <v>220</v>
      </c>
      <c r="O21" s="106">
        <v>232.5</v>
      </c>
      <c r="P21" s="106">
        <v>235</v>
      </c>
      <c r="Q21" s="20"/>
      <c r="R21" s="20">
        <v>220</v>
      </c>
      <c r="S21" s="33">
        <f t="shared" si="0"/>
        <v>123.68400000000001</v>
      </c>
      <c r="T21" s="20" t="s">
        <v>476</v>
      </c>
      <c r="U21" s="20" t="s">
        <v>960</v>
      </c>
      <c r="V21" s="20">
        <v>14</v>
      </c>
    </row>
    <row r="22" spans="1:22" s="25" customFormat="1" ht="12.75">
      <c r="A22" s="20">
        <v>3</v>
      </c>
      <c r="B22" s="20">
        <v>3</v>
      </c>
      <c r="C22" s="20" t="s">
        <v>38</v>
      </c>
      <c r="D22" s="20" t="s">
        <v>433</v>
      </c>
      <c r="E22" s="20">
        <v>100</v>
      </c>
      <c r="F22" s="20" t="s">
        <v>955</v>
      </c>
      <c r="G22" s="20" t="s">
        <v>69</v>
      </c>
      <c r="H22" s="20" t="s">
        <v>69</v>
      </c>
      <c r="I22" s="20" t="s">
        <v>20</v>
      </c>
      <c r="J22" s="51">
        <v>29773</v>
      </c>
      <c r="K22" s="20" t="s">
        <v>19</v>
      </c>
      <c r="L22" s="19">
        <v>97.5</v>
      </c>
      <c r="M22" s="33">
        <v>0.5605</v>
      </c>
      <c r="N22" s="20">
        <v>195</v>
      </c>
      <c r="O22" s="20">
        <v>205</v>
      </c>
      <c r="P22" s="20">
        <v>210</v>
      </c>
      <c r="Q22" s="20"/>
      <c r="R22" s="20">
        <v>210</v>
      </c>
      <c r="S22" s="33">
        <f t="shared" si="0"/>
        <v>117.705</v>
      </c>
      <c r="T22" s="20"/>
      <c r="U22" s="20" t="s">
        <v>965</v>
      </c>
      <c r="V22" s="20">
        <v>3</v>
      </c>
    </row>
    <row r="23" spans="1:22" s="25" customFormat="1" ht="12.75">
      <c r="A23" s="20">
        <v>2</v>
      </c>
      <c r="B23" s="20">
        <v>4</v>
      </c>
      <c r="C23" s="20" t="s">
        <v>38</v>
      </c>
      <c r="D23" s="20" t="s">
        <v>433</v>
      </c>
      <c r="E23" s="20">
        <v>100</v>
      </c>
      <c r="F23" s="20" t="s">
        <v>951</v>
      </c>
      <c r="G23" s="20" t="s">
        <v>113</v>
      </c>
      <c r="H23" s="20" t="s">
        <v>113</v>
      </c>
      <c r="I23" s="20" t="s">
        <v>20</v>
      </c>
      <c r="J23" s="51">
        <v>29872</v>
      </c>
      <c r="K23" s="20" t="s">
        <v>19</v>
      </c>
      <c r="L23" s="19">
        <v>95</v>
      </c>
      <c r="M23" s="33">
        <v>0.5678</v>
      </c>
      <c r="N23" s="20">
        <v>160</v>
      </c>
      <c r="O23" s="106">
        <v>180</v>
      </c>
      <c r="P23" s="106">
        <v>180</v>
      </c>
      <c r="Q23" s="20"/>
      <c r="R23" s="20">
        <v>160</v>
      </c>
      <c r="S23" s="33">
        <f t="shared" si="0"/>
        <v>90.848</v>
      </c>
      <c r="T23" s="20"/>
      <c r="U23" s="20" t="s">
        <v>952</v>
      </c>
      <c r="V23" s="20">
        <v>2</v>
      </c>
    </row>
    <row r="24" spans="1:22" s="25" customFormat="1" ht="12.75">
      <c r="A24" s="20">
        <v>12</v>
      </c>
      <c r="B24" s="20">
        <v>1</v>
      </c>
      <c r="C24" s="20" t="s">
        <v>38</v>
      </c>
      <c r="D24" s="20" t="s">
        <v>433</v>
      </c>
      <c r="E24" s="20">
        <v>100</v>
      </c>
      <c r="F24" s="20" t="s">
        <v>950</v>
      </c>
      <c r="G24" s="20" t="s">
        <v>904</v>
      </c>
      <c r="H24" s="20" t="s">
        <v>904</v>
      </c>
      <c r="I24" s="20" t="s">
        <v>20</v>
      </c>
      <c r="J24" s="51">
        <v>37667</v>
      </c>
      <c r="K24" s="20" t="s">
        <v>70</v>
      </c>
      <c r="L24" s="19">
        <v>95.6</v>
      </c>
      <c r="M24" s="33">
        <v>0.6396</v>
      </c>
      <c r="N24" s="20">
        <v>120</v>
      </c>
      <c r="O24" s="106">
        <v>130</v>
      </c>
      <c r="P24" s="106">
        <v>130</v>
      </c>
      <c r="Q24" s="20"/>
      <c r="R24" s="20">
        <v>120</v>
      </c>
      <c r="S24" s="33">
        <f t="shared" si="0"/>
        <v>76.752</v>
      </c>
      <c r="T24" s="20"/>
      <c r="U24" s="20" t="s">
        <v>967</v>
      </c>
      <c r="V24" s="20">
        <v>12</v>
      </c>
    </row>
    <row r="25" spans="1:22" s="25" customFormat="1" ht="12.75">
      <c r="A25" s="20">
        <v>12</v>
      </c>
      <c r="B25" s="20">
        <v>1</v>
      </c>
      <c r="C25" s="20" t="s">
        <v>38</v>
      </c>
      <c r="D25" s="20" t="s">
        <v>433</v>
      </c>
      <c r="E25" s="20">
        <v>110</v>
      </c>
      <c r="F25" s="20" t="s">
        <v>949</v>
      </c>
      <c r="G25" s="20" t="s">
        <v>132</v>
      </c>
      <c r="H25" s="20" t="s">
        <v>22</v>
      </c>
      <c r="I25" s="20" t="s">
        <v>20</v>
      </c>
      <c r="J25" s="51">
        <v>25707</v>
      </c>
      <c r="K25" s="20" t="s">
        <v>59</v>
      </c>
      <c r="L25" s="19">
        <v>101.7</v>
      </c>
      <c r="M25" s="33">
        <v>0.6294</v>
      </c>
      <c r="N25" s="20">
        <v>200</v>
      </c>
      <c r="O25" s="20">
        <v>220</v>
      </c>
      <c r="P25" s="106">
        <v>240</v>
      </c>
      <c r="Q25" s="20"/>
      <c r="R25" s="20">
        <v>220</v>
      </c>
      <c r="S25" s="33">
        <f t="shared" si="0"/>
        <v>138.468</v>
      </c>
      <c r="T25" s="20"/>
      <c r="U25" s="20"/>
      <c r="V25" s="20">
        <v>12</v>
      </c>
    </row>
    <row r="26" spans="1:22" s="25" customFormat="1" ht="12.75">
      <c r="A26" s="20">
        <v>12</v>
      </c>
      <c r="B26" s="20">
        <v>1</v>
      </c>
      <c r="C26" s="20" t="s">
        <v>38</v>
      </c>
      <c r="D26" s="20" t="s">
        <v>433</v>
      </c>
      <c r="E26" s="20">
        <v>110</v>
      </c>
      <c r="F26" s="20" t="s">
        <v>677</v>
      </c>
      <c r="G26" s="20" t="s">
        <v>221</v>
      </c>
      <c r="H26" s="20" t="s">
        <v>22</v>
      </c>
      <c r="I26" s="20" t="s">
        <v>20</v>
      </c>
      <c r="J26" s="51">
        <v>30430</v>
      </c>
      <c r="K26" s="20" t="s">
        <v>19</v>
      </c>
      <c r="L26" s="19">
        <v>108.5</v>
      </c>
      <c r="M26" s="33">
        <v>0.5384</v>
      </c>
      <c r="N26" s="106">
        <v>210</v>
      </c>
      <c r="O26" s="20">
        <v>210</v>
      </c>
      <c r="P26" s="20">
        <v>215</v>
      </c>
      <c r="Q26" s="20"/>
      <c r="R26" s="20">
        <v>215</v>
      </c>
      <c r="S26" s="33">
        <f t="shared" si="0"/>
        <v>115.756</v>
      </c>
      <c r="T26" s="20"/>
      <c r="U26" s="20"/>
      <c r="V26" s="20">
        <v>12</v>
      </c>
    </row>
    <row r="27" spans="1:22" s="25" customFormat="1" ht="12.75">
      <c r="A27" s="20">
        <v>5</v>
      </c>
      <c r="B27" s="20">
        <v>2</v>
      </c>
      <c r="C27" s="20" t="s">
        <v>38</v>
      </c>
      <c r="D27" s="20" t="s">
        <v>433</v>
      </c>
      <c r="E27" s="20">
        <v>110</v>
      </c>
      <c r="F27" s="20" t="s">
        <v>764</v>
      </c>
      <c r="G27" s="20" t="s">
        <v>1052</v>
      </c>
      <c r="H27" s="20"/>
      <c r="I27" s="20" t="s">
        <v>20</v>
      </c>
      <c r="J27" s="51">
        <v>30686</v>
      </c>
      <c r="K27" s="20" t="s">
        <v>19</v>
      </c>
      <c r="L27" s="19">
        <v>105</v>
      </c>
      <c r="M27" s="33">
        <v>0.5437</v>
      </c>
      <c r="N27" s="20">
        <v>187.5</v>
      </c>
      <c r="O27" s="20">
        <v>195</v>
      </c>
      <c r="P27" s="106">
        <v>200</v>
      </c>
      <c r="Q27" s="20"/>
      <c r="R27" s="20">
        <v>195</v>
      </c>
      <c r="S27" s="33">
        <f t="shared" si="0"/>
        <v>106.02149999999999</v>
      </c>
      <c r="T27" s="20"/>
      <c r="U27" s="20" t="s">
        <v>737</v>
      </c>
      <c r="V27" s="20">
        <v>5</v>
      </c>
    </row>
    <row r="28" spans="1:22" s="25" customFormat="1" ht="12.75">
      <c r="A28" s="20">
        <v>12</v>
      </c>
      <c r="B28" s="20">
        <v>1</v>
      </c>
      <c r="C28" s="20" t="s">
        <v>38</v>
      </c>
      <c r="D28" s="20" t="s">
        <v>433</v>
      </c>
      <c r="E28" s="20" t="s">
        <v>271</v>
      </c>
      <c r="F28" s="20" t="s">
        <v>958</v>
      </c>
      <c r="G28" s="20" t="s">
        <v>959</v>
      </c>
      <c r="H28" s="20" t="s">
        <v>22</v>
      </c>
      <c r="I28" s="20" t="s">
        <v>20</v>
      </c>
      <c r="J28" s="51">
        <v>29178</v>
      </c>
      <c r="K28" s="20" t="s">
        <v>19</v>
      </c>
      <c r="L28" s="19">
        <v>150.3</v>
      </c>
      <c r="M28" s="33">
        <v>0.4927</v>
      </c>
      <c r="N28" s="106">
        <v>270</v>
      </c>
      <c r="O28" s="20">
        <v>270</v>
      </c>
      <c r="P28" s="20">
        <v>300</v>
      </c>
      <c r="Q28" s="20"/>
      <c r="R28" s="20">
        <v>300</v>
      </c>
      <c r="S28" s="33">
        <f t="shared" si="0"/>
        <v>147.81</v>
      </c>
      <c r="T28" s="20" t="s">
        <v>474</v>
      </c>
      <c r="U28" s="20"/>
      <c r="V28" s="20">
        <v>48</v>
      </c>
    </row>
    <row r="29" spans="1:22" s="25" customFormat="1" ht="12.75">
      <c r="A29" s="94"/>
      <c r="B29" s="94"/>
      <c r="C29" s="94"/>
      <c r="D29" s="94"/>
      <c r="E29" s="94"/>
      <c r="F29" s="95" t="s">
        <v>232</v>
      </c>
      <c r="G29" s="95" t="s">
        <v>488</v>
      </c>
      <c r="H29" s="95" t="s">
        <v>319</v>
      </c>
      <c r="I29" s="95" t="s">
        <v>1066</v>
      </c>
      <c r="J29" s="94"/>
      <c r="K29" s="94"/>
      <c r="L29" s="98"/>
      <c r="M29" s="101"/>
      <c r="N29" s="94"/>
      <c r="O29" s="94"/>
      <c r="P29" s="94"/>
      <c r="Q29" s="94"/>
      <c r="R29" s="94"/>
      <c r="S29" s="101"/>
      <c r="T29" s="94"/>
      <c r="U29" s="94"/>
      <c r="V29" s="94"/>
    </row>
    <row r="30" spans="1:22" s="25" customFormat="1" ht="12.75">
      <c r="A30" s="20">
        <v>12</v>
      </c>
      <c r="B30" s="20">
        <v>1</v>
      </c>
      <c r="C30" s="20" t="s">
        <v>38</v>
      </c>
      <c r="D30" s="20" t="s">
        <v>484</v>
      </c>
      <c r="E30" s="20">
        <v>56</v>
      </c>
      <c r="F30" s="20" t="s">
        <v>1038</v>
      </c>
      <c r="G30" s="20" t="s">
        <v>904</v>
      </c>
      <c r="H30" s="20" t="s">
        <v>904</v>
      </c>
      <c r="I30" s="20" t="s">
        <v>20</v>
      </c>
      <c r="J30" s="51">
        <v>33183</v>
      </c>
      <c r="K30" s="20" t="s">
        <v>19</v>
      </c>
      <c r="L30" s="19">
        <v>56</v>
      </c>
      <c r="M30" s="33">
        <v>0.911</v>
      </c>
      <c r="N30" s="20">
        <v>80</v>
      </c>
      <c r="O30" s="20">
        <v>85</v>
      </c>
      <c r="P30" s="20">
        <v>90</v>
      </c>
      <c r="Q30" s="20"/>
      <c r="R30" s="20">
        <v>90</v>
      </c>
      <c r="S30" s="33">
        <f>R30*M30</f>
        <v>81.99000000000001</v>
      </c>
      <c r="T30" s="20"/>
      <c r="U30" s="20" t="s">
        <v>1068</v>
      </c>
      <c r="V30" s="20">
        <v>12</v>
      </c>
    </row>
    <row r="31" spans="1:22" s="25" customFormat="1" ht="12.75">
      <c r="A31" s="94"/>
      <c r="B31" s="94"/>
      <c r="C31" s="94"/>
      <c r="D31" s="94"/>
      <c r="E31" s="94"/>
      <c r="F31" s="95" t="s">
        <v>233</v>
      </c>
      <c r="G31" s="95" t="s">
        <v>488</v>
      </c>
      <c r="H31" s="95" t="s">
        <v>319</v>
      </c>
      <c r="I31" s="95" t="s">
        <v>1066</v>
      </c>
      <c r="J31" s="94"/>
      <c r="K31" s="94"/>
      <c r="L31" s="98"/>
      <c r="M31" s="101"/>
      <c r="N31" s="94"/>
      <c r="O31" s="94"/>
      <c r="P31" s="94"/>
      <c r="Q31" s="94"/>
      <c r="R31" s="94"/>
      <c r="S31" s="101"/>
      <c r="T31" s="94"/>
      <c r="U31" s="94"/>
      <c r="V31" s="94"/>
    </row>
    <row r="32" spans="1:22" s="25" customFormat="1" ht="12.75">
      <c r="A32" s="20">
        <v>12</v>
      </c>
      <c r="B32" s="20">
        <v>1</v>
      </c>
      <c r="C32" s="20" t="s">
        <v>38</v>
      </c>
      <c r="D32" s="20" t="s">
        <v>484</v>
      </c>
      <c r="E32" s="20">
        <v>75</v>
      </c>
      <c r="F32" s="20" t="s">
        <v>1041</v>
      </c>
      <c r="G32" s="20" t="s">
        <v>1042</v>
      </c>
      <c r="H32" s="20" t="s">
        <v>1042</v>
      </c>
      <c r="I32" s="20" t="s">
        <v>20</v>
      </c>
      <c r="J32" s="51">
        <v>26798</v>
      </c>
      <c r="K32" s="20" t="s">
        <v>59</v>
      </c>
      <c r="L32" s="19">
        <v>71.8</v>
      </c>
      <c r="M32" s="33">
        <v>0.7357</v>
      </c>
      <c r="N32" s="20">
        <v>200</v>
      </c>
      <c r="O32" s="106">
        <v>215</v>
      </c>
      <c r="P32" s="106">
        <v>215</v>
      </c>
      <c r="Q32" s="20"/>
      <c r="R32" s="20">
        <v>200</v>
      </c>
      <c r="S32" s="33">
        <f aca="true" t="shared" si="1" ref="S32:S60">R32*M32</f>
        <v>147.14000000000001</v>
      </c>
      <c r="T32" s="20"/>
      <c r="U32" s="20"/>
      <c r="V32" s="20">
        <v>12</v>
      </c>
    </row>
    <row r="33" spans="1:22" s="25" customFormat="1" ht="12.75">
      <c r="A33" s="20">
        <v>12</v>
      </c>
      <c r="B33" s="20">
        <v>1</v>
      </c>
      <c r="C33" s="20" t="s">
        <v>38</v>
      </c>
      <c r="D33" s="20" t="s">
        <v>484</v>
      </c>
      <c r="E33" s="20">
        <v>75</v>
      </c>
      <c r="F33" s="20" t="s">
        <v>1036</v>
      </c>
      <c r="G33" s="20" t="s">
        <v>69</v>
      </c>
      <c r="H33" s="20" t="s">
        <v>69</v>
      </c>
      <c r="I33" s="20" t="s">
        <v>20</v>
      </c>
      <c r="J33" s="51">
        <v>18481</v>
      </c>
      <c r="K33" s="20" t="s">
        <v>76</v>
      </c>
      <c r="L33" s="19">
        <v>71.5</v>
      </c>
      <c r="M33" s="33">
        <v>1.4143</v>
      </c>
      <c r="N33" s="20">
        <v>105</v>
      </c>
      <c r="O33" s="20">
        <v>0</v>
      </c>
      <c r="P33" s="20">
        <v>0</v>
      </c>
      <c r="Q33" s="20"/>
      <c r="R33" s="20">
        <v>105</v>
      </c>
      <c r="S33" s="33">
        <f t="shared" si="1"/>
        <v>148.5015</v>
      </c>
      <c r="T33" s="20"/>
      <c r="U33" s="20" t="s">
        <v>1037</v>
      </c>
      <c r="V33" s="20">
        <v>12</v>
      </c>
    </row>
    <row r="34" spans="1:22" s="25" customFormat="1" ht="12.75">
      <c r="A34" s="20">
        <v>12</v>
      </c>
      <c r="B34" s="20">
        <v>1</v>
      </c>
      <c r="C34" s="20" t="s">
        <v>38</v>
      </c>
      <c r="D34" s="20" t="s">
        <v>484</v>
      </c>
      <c r="E34" s="20">
        <v>75</v>
      </c>
      <c r="F34" s="20" t="s">
        <v>1041</v>
      </c>
      <c r="G34" s="20" t="s">
        <v>1042</v>
      </c>
      <c r="H34" s="20" t="s">
        <v>1042</v>
      </c>
      <c r="I34" s="20" t="s">
        <v>20</v>
      </c>
      <c r="J34" s="51">
        <v>26798</v>
      </c>
      <c r="K34" s="20" t="s">
        <v>19</v>
      </c>
      <c r="L34" s="19">
        <v>71.8</v>
      </c>
      <c r="M34" s="33">
        <v>0.6882</v>
      </c>
      <c r="N34" s="20">
        <v>200</v>
      </c>
      <c r="O34" s="106">
        <v>215</v>
      </c>
      <c r="P34" s="106">
        <v>215</v>
      </c>
      <c r="Q34" s="20"/>
      <c r="R34" s="20">
        <v>200</v>
      </c>
      <c r="S34" s="33">
        <f t="shared" si="1"/>
        <v>137.64000000000001</v>
      </c>
      <c r="T34" s="20"/>
      <c r="U34" s="20"/>
      <c r="V34" s="20">
        <v>12</v>
      </c>
    </row>
    <row r="35" spans="1:22" s="228" customFormat="1" ht="12.75">
      <c r="A35" s="20">
        <v>0</v>
      </c>
      <c r="B35" s="20" t="s">
        <v>234</v>
      </c>
      <c r="C35" s="20" t="s">
        <v>38</v>
      </c>
      <c r="D35" s="20" t="s">
        <v>484</v>
      </c>
      <c r="E35" s="20">
        <v>82.5</v>
      </c>
      <c r="F35" s="20" t="s">
        <v>1044</v>
      </c>
      <c r="G35" s="20" t="s">
        <v>132</v>
      </c>
      <c r="H35" s="20" t="s">
        <v>52</v>
      </c>
      <c r="I35" s="20" t="s">
        <v>20</v>
      </c>
      <c r="J35" s="51">
        <v>25606</v>
      </c>
      <c r="K35" s="20" t="s">
        <v>59</v>
      </c>
      <c r="L35" s="19">
        <v>81</v>
      </c>
      <c r="M35" s="33">
        <v>0.7176</v>
      </c>
      <c r="N35" s="106">
        <v>250</v>
      </c>
      <c r="O35" s="106">
        <v>260</v>
      </c>
      <c r="P35" s="106">
        <v>265</v>
      </c>
      <c r="Q35" s="20"/>
      <c r="R35" s="20">
        <v>0</v>
      </c>
      <c r="S35" s="33">
        <f t="shared" si="1"/>
        <v>0</v>
      </c>
      <c r="T35" s="20"/>
      <c r="U35" s="20" t="s">
        <v>151</v>
      </c>
      <c r="V35" s="20">
        <v>0</v>
      </c>
    </row>
    <row r="36" spans="1:22" s="25" customFormat="1" ht="12.75">
      <c r="A36" s="20">
        <v>12</v>
      </c>
      <c r="B36" s="20">
        <v>1</v>
      </c>
      <c r="C36" s="20" t="s">
        <v>38</v>
      </c>
      <c r="D36" s="20" t="s">
        <v>484</v>
      </c>
      <c r="E36" s="20">
        <v>82.5</v>
      </c>
      <c r="F36" s="20" t="s">
        <v>300</v>
      </c>
      <c r="G36" s="20" t="s">
        <v>208</v>
      </c>
      <c r="H36" s="20" t="s">
        <v>208</v>
      </c>
      <c r="I36" s="20" t="s">
        <v>20</v>
      </c>
      <c r="J36" s="51">
        <v>25011</v>
      </c>
      <c r="K36" s="20" t="s">
        <v>55</v>
      </c>
      <c r="L36" s="19">
        <v>82.05</v>
      </c>
      <c r="M36" s="33">
        <v>0.7482</v>
      </c>
      <c r="N36" s="20">
        <v>180</v>
      </c>
      <c r="O36" s="20">
        <v>190</v>
      </c>
      <c r="P36" s="20">
        <v>200</v>
      </c>
      <c r="Q36" s="20"/>
      <c r="R36" s="20">
        <v>200</v>
      </c>
      <c r="S36" s="33">
        <f t="shared" si="1"/>
        <v>149.64</v>
      </c>
      <c r="T36" s="20"/>
      <c r="U36" s="20"/>
      <c r="V36" s="20">
        <v>12</v>
      </c>
    </row>
    <row r="37" spans="1:22" s="25" customFormat="1" ht="12.75">
      <c r="A37" s="20">
        <v>12</v>
      </c>
      <c r="B37" s="20">
        <v>1</v>
      </c>
      <c r="C37" s="20" t="s">
        <v>38</v>
      </c>
      <c r="D37" s="20" t="s">
        <v>484</v>
      </c>
      <c r="E37" s="20">
        <v>82.5</v>
      </c>
      <c r="F37" s="20" t="s">
        <v>1045</v>
      </c>
      <c r="G37" s="20" t="s">
        <v>1046</v>
      </c>
      <c r="H37" s="20" t="s">
        <v>818</v>
      </c>
      <c r="I37" s="20" t="s">
        <v>20</v>
      </c>
      <c r="J37" s="51">
        <v>32053</v>
      </c>
      <c r="K37" s="20" t="s">
        <v>19</v>
      </c>
      <c r="L37" s="19">
        <v>81</v>
      </c>
      <c r="M37" s="33">
        <v>0.6273</v>
      </c>
      <c r="N37" s="20">
        <v>262.5</v>
      </c>
      <c r="O37" s="106">
        <v>282.5</v>
      </c>
      <c r="P37" s="106">
        <v>282.5</v>
      </c>
      <c r="Q37" s="20"/>
      <c r="R37" s="20">
        <v>262.5</v>
      </c>
      <c r="S37" s="33">
        <f t="shared" si="1"/>
        <v>164.66625</v>
      </c>
      <c r="T37" s="20" t="s">
        <v>476</v>
      </c>
      <c r="U37" s="20" t="s">
        <v>1047</v>
      </c>
      <c r="V37" s="20">
        <v>21</v>
      </c>
    </row>
    <row r="38" spans="1:22" s="25" customFormat="1" ht="12.75">
      <c r="A38" s="20">
        <v>5</v>
      </c>
      <c r="B38" s="20">
        <v>2</v>
      </c>
      <c r="C38" s="20" t="s">
        <v>38</v>
      </c>
      <c r="D38" s="20" t="s">
        <v>484</v>
      </c>
      <c r="E38" s="20">
        <v>82.5</v>
      </c>
      <c r="F38" s="20" t="s">
        <v>1043</v>
      </c>
      <c r="G38" s="20" t="s">
        <v>904</v>
      </c>
      <c r="H38" s="20" t="s">
        <v>904</v>
      </c>
      <c r="I38" s="20" t="s">
        <v>20</v>
      </c>
      <c r="J38" s="51">
        <v>33150</v>
      </c>
      <c r="K38" s="20" t="s">
        <v>19</v>
      </c>
      <c r="L38" s="19">
        <v>81.8</v>
      </c>
      <c r="M38" s="33">
        <v>0.623</v>
      </c>
      <c r="N38" s="106">
        <v>220</v>
      </c>
      <c r="O38" s="106">
        <v>220</v>
      </c>
      <c r="P38" s="20">
        <v>220</v>
      </c>
      <c r="Q38" s="20"/>
      <c r="R38" s="20">
        <v>220</v>
      </c>
      <c r="S38" s="33">
        <f t="shared" si="1"/>
        <v>137.06</v>
      </c>
      <c r="T38" s="20"/>
      <c r="U38" s="20" t="s">
        <v>1068</v>
      </c>
      <c r="V38" s="20">
        <v>5</v>
      </c>
    </row>
    <row r="39" spans="1:22" s="25" customFormat="1" ht="12.75">
      <c r="A39" s="20">
        <v>3</v>
      </c>
      <c r="B39" s="20">
        <v>3</v>
      </c>
      <c r="C39" s="20" t="s">
        <v>38</v>
      </c>
      <c r="D39" s="20" t="s">
        <v>484</v>
      </c>
      <c r="E39" s="20">
        <v>82.5</v>
      </c>
      <c r="F39" s="20" t="s">
        <v>1040</v>
      </c>
      <c r="G39" s="20" t="s">
        <v>35</v>
      </c>
      <c r="H39" s="20" t="s">
        <v>35</v>
      </c>
      <c r="I39" s="20" t="s">
        <v>20</v>
      </c>
      <c r="J39" s="51">
        <v>33809</v>
      </c>
      <c r="K39" s="20" t="s">
        <v>19</v>
      </c>
      <c r="L39" s="19">
        <v>79.5</v>
      </c>
      <c r="M39" s="33">
        <v>0.6358</v>
      </c>
      <c r="N39" s="20">
        <v>190</v>
      </c>
      <c r="O39" s="20">
        <v>200</v>
      </c>
      <c r="P39" s="20">
        <v>210</v>
      </c>
      <c r="Q39" s="20"/>
      <c r="R39" s="20">
        <v>210</v>
      </c>
      <c r="S39" s="33">
        <f t="shared" si="1"/>
        <v>133.518</v>
      </c>
      <c r="T39" s="20"/>
      <c r="U39" s="20"/>
      <c r="V39" s="20">
        <v>3</v>
      </c>
    </row>
    <row r="40" spans="1:22" s="25" customFormat="1" ht="12.75">
      <c r="A40" s="20">
        <v>0</v>
      </c>
      <c r="B40" s="20" t="s">
        <v>234</v>
      </c>
      <c r="C40" s="20" t="s">
        <v>38</v>
      </c>
      <c r="D40" s="20" t="s">
        <v>484</v>
      </c>
      <c r="E40" s="20">
        <v>82.5</v>
      </c>
      <c r="F40" s="20" t="s">
        <v>1044</v>
      </c>
      <c r="G40" s="20" t="s">
        <v>132</v>
      </c>
      <c r="H40" s="20" t="s">
        <v>52</v>
      </c>
      <c r="I40" s="20" t="s">
        <v>20</v>
      </c>
      <c r="J40" s="51">
        <v>25606</v>
      </c>
      <c r="K40" s="20" t="s">
        <v>19</v>
      </c>
      <c r="L40" s="19">
        <v>81</v>
      </c>
      <c r="M40" s="33">
        <v>0.6273</v>
      </c>
      <c r="N40" s="106">
        <v>260</v>
      </c>
      <c r="O40" s="106">
        <v>260</v>
      </c>
      <c r="P40" s="106">
        <v>265</v>
      </c>
      <c r="Q40" s="20"/>
      <c r="R40" s="20">
        <v>0</v>
      </c>
      <c r="S40" s="33">
        <f t="shared" si="1"/>
        <v>0</v>
      </c>
      <c r="T40" s="20"/>
      <c r="U40" s="20" t="s">
        <v>949</v>
      </c>
      <c r="V40" s="20">
        <v>0</v>
      </c>
    </row>
    <row r="41" spans="1:22" s="25" customFormat="1" ht="12.75">
      <c r="A41" s="20">
        <v>0</v>
      </c>
      <c r="B41" s="20" t="s">
        <v>234</v>
      </c>
      <c r="C41" s="20" t="s">
        <v>38</v>
      </c>
      <c r="D41" s="20" t="s">
        <v>484</v>
      </c>
      <c r="E41" s="20">
        <v>82.5</v>
      </c>
      <c r="F41" s="20" t="s">
        <v>1039</v>
      </c>
      <c r="G41" s="20" t="s">
        <v>35</v>
      </c>
      <c r="H41" s="20" t="s">
        <v>35</v>
      </c>
      <c r="I41" s="20" t="s">
        <v>20</v>
      </c>
      <c r="J41" s="51">
        <v>31997</v>
      </c>
      <c r="K41" s="20" t="s">
        <v>19</v>
      </c>
      <c r="L41" s="19">
        <v>81.1</v>
      </c>
      <c r="M41" s="33">
        <v>0.6268</v>
      </c>
      <c r="N41" s="106">
        <v>160</v>
      </c>
      <c r="O41" s="106">
        <v>160</v>
      </c>
      <c r="P41" s="106">
        <v>160</v>
      </c>
      <c r="Q41" s="20"/>
      <c r="R41" s="20">
        <v>0</v>
      </c>
      <c r="S41" s="33">
        <f t="shared" si="1"/>
        <v>0</v>
      </c>
      <c r="T41" s="20"/>
      <c r="U41" s="20" t="s">
        <v>700</v>
      </c>
      <c r="V41" s="20">
        <v>0</v>
      </c>
    </row>
    <row r="42" spans="1:22" s="25" customFormat="1" ht="12.75">
      <c r="A42" s="20">
        <v>0</v>
      </c>
      <c r="B42" s="20" t="s">
        <v>234</v>
      </c>
      <c r="C42" s="20" t="s">
        <v>38</v>
      </c>
      <c r="D42" s="20" t="s">
        <v>484</v>
      </c>
      <c r="E42" s="20">
        <v>82.5</v>
      </c>
      <c r="F42" s="20" t="s">
        <v>1048</v>
      </c>
      <c r="G42" s="20" t="s">
        <v>71</v>
      </c>
      <c r="H42" s="20" t="s">
        <v>71</v>
      </c>
      <c r="I42" s="20" t="s">
        <v>20</v>
      </c>
      <c r="J42" s="51">
        <v>30461</v>
      </c>
      <c r="K42" s="20" t="s">
        <v>19</v>
      </c>
      <c r="L42" s="19">
        <v>81.6</v>
      </c>
      <c r="M42" s="33">
        <v>0.6241</v>
      </c>
      <c r="N42" s="106">
        <v>282.5</v>
      </c>
      <c r="O42" s="106">
        <v>282.5</v>
      </c>
      <c r="P42" s="106">
        <v>282.5</v>
      </c>
      <c r="Q42" s="20"/>
      <c r="R42" s="20">
        <v>0</v>
      </c>
      <c r="S42" s="33">
        <f t="shared" si="1"/>
        <v>0</v>
      </c>
      <c r="T42" s="20"/>
      <c r="U42" s="20" t="s">
        <v>1067</v>
      </c>
      <c r="V42" s="20">
        <v>0</v>
      </c>
    </row>
    <row r="43" spans="1:22" s="25" customFormat="1" ht="12.75">
      <c r="A43" s="20">
        <v>12</v>
      </c>
      <c r="B43" s="20">
        <v>1</v>
      </c>
      <c r="C43" s="20" t="s">
        <v>38</v>
      </c>
      <c r="D43" s="20" t="s">
        <v>484</v>
      </c>
      <c r="E43" s="20">
        <v>90</v>
      </c>
      <c r="F43" s="20" t="s">
        <v>954</v>
      </c>
      <c r="G43" s="20" t="s">
        <v>28</v>
      </c>
      <c r="H43" s="20" t="s">
        <v>28</v>
      </c>
      <c r="I43" s="20" t="s">
        <v>20</v>
      </c>
      <c r="J43" s="51">
        <v>18780</v>
      </c>
      <c r="K43" s="20" t="s">
        <v>76</v>
      </c>
      <c r="L43" s="19">
        <v>86.6</v>
      </c>
      <c r="M43" s="33">
        <v>1.217</v>
      </c>
      <c r="N43" s="20">
        <v>180</v>
      </c>
      <c r="O43" s="20">
        <v>187.5</v>
      </c>
      <c r="P43" s="20">
        <v>192.5</v>
      </c>
      <c r="Q43" s="20"/>
      <c r="R43" s="20">
        <v>192.5</v>
      </c>
      <c r="S43" s="33">
        <f t="shared" si="1"/>
        <v>234.2725</v>
      </c>
      <c r="T43" s="20" t="s">
        <v>471</v>
      </c>
      <c r="U43" s="20" t="s">
        <v>961</v>
      </c>
      <c r="V43" s="20">
        <v>48</v>
      </c>
    </row>
    <row r="44" spans="1:22" s="25" customFormat="1" ht="12.75">
      <c r="A44" s="20">
        <v>12</v>
      </c>
      <c r="B44" s="20">
        <v>1</v>
      </c>
      <c r="C44" s="20" t="s">
        <v>38</v>
      </c>
      <c r="D44" s="20" t="s">
        <v>484</v>
      </c>
      <c r="E44" s="20">
        <v>90</v>
      </c>
      <c r="F44" s="20" t="s">
        <v>1055</v>
      </c>
      <c r="G44" s="20" t="s">
        <v>904</v>
      </c>
      <c r="H44" s="20" t="s">
        <v>904</v>
      </c>
      <c r="I44" s="20" t="s">
        <v>20</v>
      </c>
      <c r="J44" s="51">
        <v>37120</v>
      </c>
      <c r="K44" s="20" t="s">
        <v>82</v>
      </c>
      <c r="L44" s="19">
        <v>84.7</v>
      </c>
      <c r="M44" s="33">
        <v>0.6448</v>
      </c>
      <c r="N44" s="106">
        <v>270</v>
      </c>
      <c r="O44" s="106">
        <v>270</v>
      </c>
      <c r="P44" s="20">
        <v>270</v>
      </c>
      <c r="Q44" s="20"/>
      <c r="R44" s="20">
        <v>270</v>
      </c>
      <c r="S44" s="33">
        <f t="shared" si="1"/>
        <v>174.096</v>
      </c>
      <c r="T44" s="20"/>
      <c r="U44" s="20" t="s">
        <v>1069</v>
      </c>
      <c r="V44" s="20">
        <v>12</v>
      </c>
    </row>
    <row r="45" spans="1:22" s="25" customFormat="1" ht="12.75">
      <c r="A45" s="20">
        <v>12</v>
      </c>
      <c r="B45" s="20">
        <v>1</v>
      </c>
      <c r="C45" s="20" t="s">
        <v>38</v>
      </c>
      <c r="D45" s="20" t="s">
        <v>484</v>
      </c>
      <c r="E45" s="20">
        <v>100</v>
      </c>
      <c r="F45" s="20" t="s">
        <v>1053</v>
      </c>
      <c r="G45" s="20" t="s">
        <v>51</v>
      </c>
      <c r="H45" s="20" t="s">
        <v>52</v>
      </c>
      <c r="I45" s="20" t="s">
        <v>20</v>
      </c>
      <c r="J45" s="51">
        <v>30856</v>
      </c>
      <c r="K45" s="20" t="s">
        <v>19</v>
      </c>
      <c r="L45" s="19">
        <v>98.4</v>
      </c>
      <c r="M45" s="33">
        <v>0.5581</v>
      </c>
      <c r="N45" s="20">
        <v>250</v>
      </c>
      <c r="O45" s="106">
        <v>262.5</v>
      </c>
      <c r="P45" s="106">
        <v>262.5</v>
      </c>
      <c r="Q45" s="20"/>
      <c r="R45" s="20">
        <v>250</v>
      </c>
      <c r="S45" s="33">
        <f t="shared" si="1"/>
        <v>139.525</v>
      </c>
      <c r="T45" s="20"/>
      <c r="U45" s="20" t="s">
        <v>1054</v>
      </c>
      <c r="V45" s="20">
        <v>12</v>
      </c>
    </row>
    <row r="46" spans="1:22" s="25" customFormat="1" ht="12.75">
      <c r="A46" s="20">
        <v>5</v>
      </c>
      <c r="B46" s="20">
        <v>2</v>
      </c>
      <c r="C46" s="20" t="s">
        <v>38</v>
      </c>
      <c r="D46" s="20" t="s">
        <v>484</v>
      </c>
      <c r="E46" s="20">
        <v>100</v>
      </c>
      <c r="F46" s="20" t="s">
        <v>1051</v>
      </c>
      <c r="G46" s="20" t="s">
        <v>28</v>
      </c>
      <c r="H46" s="20" t="s">
        <v>28</v>
      </c>
      <c r="I46" s="20" t="s">
        <v>20</v>
      </c>
      <c r="J46" s="51">
        <v>34509</v>
      </c>
      <c r="K46" s="20" t="s">
        <v>19</v>
      </c>
      <c r="L46" s="19">
        <v>92.4</v>
      </c>
      <c r="M46" s="33">
        <v>0.5765</v>
      </c>
      <c r="N46" s="20">
        <v>165</v>
      </c>
      <c r="O46" s="20">
        <v>180</v>
      </c>
      <c r="P46" s="20">
        <v>190</v>
      </c>
      <c r="Q46" s="20"/>
      <c r="R46" s="20">
        <v>190</v>
      </c>
      <c r="S46" s="33">
        <f t="shared" si="1"/>
        <v>109.535</v>
      </c>
      <c r="T46" s="20"/>
      <c r="U46" s="20" t="s">
        <v>1070</v>
      </c>
      <c r="V46" s="20">
        <v>5</v>
      </c>
    </row>
    <row r="47" spans="1:22" s="25" customFormat="1" ht="12.75">
      <c r="A47" s="20">
        <v>3</v>
      </c>
      <c r="B47" s="20">
        <v>3</v>
      </c>
      <c r="C47" s="20" t="s">
        <v>38</v>
      </c>
      <c r="D47" s="20" t="s">
        <v>484</v>
      </c>
      <c r="E47" s="20">
        <v>100</v>
      </c>
      <c r="F47" s="20" t="s">
        <v>1049</v>
      </c>
      <c r="G47" s="20" t="s">
        <v>1050</v>
      </c>
      <c r="H47" s="20" t="s">
        <v>52</v>
      </c>
      <c r="I47" s="20" t="s">
        <v>20</v>
      </c>
      <c r="J47" s="51">
        <v>29541</v>
      </c>
      <c r="K47" s="20" t="s">
        <v>19</v>
      </c>
      <c r="L47" s="19">
        <v>98.1</v>
      </c>
      <c r="M47" s="33">
        <v>0.5589</v>
      </c>
      <c r="N47" s="20">
        <v>155</v>
      </c>
      <c r="O47" s="20">
        <v>170</v>
      </c>
      <c r="P47" s="106">
        <v>180</v>
      </c>
      <c r="Q47" s="20"/>
      <c r="R47" s="20">
        <v>170</v>
      </c>
      <c r="S47" s="33">
        <f t="shared" si="1"/>
        <v>95.01299999999999</v>
      </c>
      <c r="T47" s="20"/>
      <c r="U47" s="20"/>
      <c r="V47" s="20">
        <v>3</v>
      </c>
    </row>
    <row r="48" spans="1:22" s="25" customFormat="1" ht="12.75">
      <c r="A48" s="20">
        <v>0</v>
      </c>
      <c r="B48" s="20" t="s">
        <v>234</v>
      </c>
      <c r="C48" s="20" t="s">
        <v>38</v>
      </c>
      <c r="D48" s="20" t="s">
        <v>484</v>
      </c>
      <c r="E48" s="20">
        <v>100</v>
      </c>
      <c r="F48" s="20" t="s">
        <v>1056</v>
      </c>
      <c r="G48" s="20" t="s">
        <v>212</v>
      </c>
      <c r="H48" s="20" t="s">
        <v>212</v>
      </c>
      <c r="I48" s="20" t="s">
        <v>20</v>
      </c>
      <c r="J48" s="51">
        <v>32668</v>
      </c>
      <c r="K48" s="20" t="s">
        <v>19</v>
      </c>
      <c r="L48" s="19">
        <v>97.4</v>
      </c>
      <c r="M48" s="33">
        <v>0.6064</v>
      </c>
      <c r="N48" s="106">
        <v>240</v>
      </c>
      <c r="O48" s="106">
        <v>270</v>
      </c>
      <c r="P48" s="106">
        <v>270</v>
      </c>
      <c r="Q48" s="20"/>
      <c r="R48" s="20">
        <v>0</v>
      </c>
      <c r="S48" s="33">
        <f t="shared" si="1"/>
        <v>0</v>
      </c>
      <c r="T48" s="20"/>
      <c r="U48" s="20"/>
      <c r="V48" s="20">
        <v>0</v>
      </c>
    </row>
    <row r="49" spans="1:22" s="25" customFormat="1" ht="12.75">
      <c r="A49" s="20">
        <v>12</v>
      </c>
      <c r="B49" s="20">
        <v>1</v>
      </c>
      <c r="C49" s="20" t="s">
        <v>38</v>
      </c>
      <c r="D49" s="20" t="s">
        <v>484</v>
      </c>
      <c r="E49" s="20">
        <v>110</v>
      </c>
      <c r="F49" s="20" t="s">
        <v>1064</v>
      </c>
      <c r="G49" s="20" t="s">
        <v>818</v>
      </c>
      <c r="H49" s="20" t="s">
        <v>818</v>
      </c>
      <c r="I49" s="20" t="s">
        <v>20</v>
      </c>
      <c r="J49" s="51">
        <v>27548</v>
      </c>
      <c r="K49" s="20" t="s">
        <v>50</v>
      </c>
      <c r="L49" s="19">
        <v>109.3</v>
      </c>
      <c r="M49" s="33">
        <v>0.554</v>
      </c>
      <c r="N49" s="20">
        <v>330</v>
      </c>
      <c r="O49" s="20">
        <v>350</v>
      </c>
      <c r="P49" s="106">
        <v>365</v>
      </c>
      <c r="Q49" s="20"/>
      <c r="R49" s="20">
        <v>350</v>
      </c>
      <c r="S49" s="33">
        <f t="shared" si="1"/>
        <v>193.9</v>
      </c>
      <c r="T49" s="20" t="s">
        <v>473</v>
      </c>
      <c r="U49" s="20" t="s">
        <v>1065</v>
      </c>
      <c r="V49" s="20">
        <v>21</v>
      </c>
    </row>
    <row r="50" spans="1:22" s="25" customFormat="1" ht="12.75">
      <c r="A50" s="20">
        <v>5</v>
      </c>
      <c r="B50" s="20">
        <v>2</v>
      </c>
      <c r="C50" s="20" t="s">
        <v>38</v>
      </c>
      <c r="D50" s="20" t="s">
        <v>484</v>
      </c>
      <c r="E50" s="20">
        <v>110</v>
      </c>
      <c r="F50" s="20" t="s">
        <v>1062</v>
      </c>
      <c r="G50" s="20" t="s">
        <v>69</v>
      </c>
      <c r="H50" s="20" t="s">
        <v>69</v>
      </c>
      <c r="I50" s="20" t="s">
        <v>20</v>
      </c>
      <c r="J50" s="51">
        <v>28537</v>
      </c>
      <c r="K50" s="20" t="s">
        <v>50</v>
      </c>
      <c r="L50" s="19">
        <v>109.8</v>
      </c>
      <c r="M50" s="33">
        <v>0.5383</v>
      </c>
      <c r="N50" s="20">
        <v>300</v>
      </c>
      <c r="O50" s="106">
        <v>320</v>
      </c>
      <c r="P50" s="106">
        <v>332.5</v>
      </c>
      <c r="Q50" s="20"/>
      <c r="R50" s="20">
        <v>300</v>
      </c>
      <c r="S50" s="33">
        <f t="shared" si="1"/>
        <v>161.49</v>
      </c>
      <c r="T50" s="20"/>
      <c r="U50" s="20"/>
      <c r="V50" s="20">
        <v>5</v>
      </c>
    </row>
    <row r="51" spans="1:22" s="25" customFormat="1" ht="12.75">
      <c r="A51" s="20">
        <v>3</v>
      </c>
      <c r="B51" s="20">
        <v>3</v>
      </c>
      <c r="C51" s="20" t="s">
        <v>38</v>
      </c>
      <c r="D51" s="20" t="s">
        <v>484</v>
      </c>
      <c r="E51" s="20">
        <v>110</v>
      </c>
      <c r="F51" s="20" t="s">
        <v>157</v>
      </c>
      <c r="G51" s="20" t="s">
        <v>28</v>
      </c>
      <c r="H51" s="20" t="s">
        <v>28</v>
      </c>
      <c r="I51" s="20" t="s">
        <v>20</v>
      </c>
      <c r="J51" s="51">
        <v>27789</v>
      </c>
      <c r="K51" s="20" t="s">
        <v>50</v>
      </c>
      <c r="L51" s="19">
        <v>105.7</v>
      </c>
      <c r="M51" s="33">
        <v>0.5524</v>
      </c>
      <c r="N51" s="106">
        <v>237.5</v>
      </c>
      <c r="O51" s="20">
        <v>237.5</v>
      </c>
      <c r="P51" s="106">
        <v>250</v>
      </c>
      <c r="Q51" s="20"/>
      <c r="R51" s="20">
        <v>237.5</v>
      </c>
      <c r="S51" s="33">
        <f t="shared" si="1"/>
        <v>131.195</v>
      </c>
      <c r="T51" s="20"/>
      <c r="U51" s="20" t="s">
        <v>1070</v>
      </c>
      <c r="V51" s="20">
        <v>3</v>
      </c>
    </row>
    <row r="52" spans="1:22" s="25" customFormat="1" ht="12.75">
      <c r="A52" s="20">
        <v>12</v>
      </c>
      <c r="B52" s="20">
        <v>1</v>
      </c>
      <c r="C52" s="20" t="s">
        <v>38</v>
      </c>
      <c r="D52" s="20" t="s">
        <v>484</v>
      </c>
      <c r="E52" s="20">
        <v>110</v>
      </c>
      <c r="F52" s="20" t="s">
        <v>1059</v>
      </c>
      <c r="G52" s="20" t="s">
        <v>71</v>
      </c>
      <c r="H52" s="20" t="s">
        <v>71</v>
      </c>
      <c r="I52" s="20" t="s">
        <v>20</v>
      </c>
      <c r="J52" s="51">
        <v>21837</v>
      </c>
      <c r="K52" s="20" t="s">
        <v>72</v>
      </c>
      <c r="L52" s="19">
        <v>109.5</v>
      </c>
      <c r="M52" s="33">
        <v>0.854</v>
      </c>
      <c r="N52" s="20">
        <v>210</v>
      </c>
      <c r="O52" s="20">
        <v>225</v>
      </c>
      <c r="P52" s="20">
        <v>240</v>
      </c>
      <c r="Q52" s="20"/>
      <c r="R52" s="20">
        <v>240</v>
      </c>
      <c r="S52" s="33">
        <f t="shared" si="1"/>
        <v>204.96</v>
      </c>
      <c r="T52" s="20" t="s">
        <v>472</v>
      </c>
      <c r="U52" s="20" t="s">
        <v>1060</v>
      </c>
      <c r="V52" s="20">
        <v>27</v>
      </c>
    </row>
    <row r="53" spans="1:22" s="25" customFormat="1" ht="12.75">
      <c r="A53" s="20">
        <v>5</v>
      </c>
      <c r="B53" s="20">
        <v>2</v>
      </c>
      <c r="C53" s="20" t="s">
        <v>38</v>
      </c>
      <c r="D53" s="20" t="s">
        <v>484</v>
      </c>
      <c r="E53" s="20">
        <v>110</v>
      </c>
      <c r="F53" s="20" t="s">
        <v>1057</v>
      </c>
      <c r="G53" s="20" t="s">
        <v>904</v>
      </c>
      <c r="H53" s="20" t="s">
        <v>904</v>
      </c>
      <c r="I53" s="20" t="s">
        <v>20</v>
      </c>
      <c r="J53" s="51">
        <v>22856</v>
      </c>
      <c r="K53" s="20" t="s">
        <v>72</v>
      </c>
      <c r="L53" s="19">
        <v>104.4</v>
      </c>
      <c r="M53" s="33">
        <v>0.8063</v>
      </c>
      <c r="N53" s="106">
        <v>195</v>
      </c>
      <c r="O53" s="20">
        <v>200</v>
      </c>
      <c r="P53" s="20">
        <v>215</v>
      </c>
      <c r="Q53" s="20"/>
      <c r="R53" s="20">
        <v>215</v>
      </c>
      <c r="S53" s="33">
        <f t="shared" si="1"/>
        <v>173.3545</v>
      </c>
      <c r="T53" s="20"/>
      <c r="U53" s="20"/>
      <c r="V53" s="20">
        <v>5</v>
      </c>
    </row>
    <row r="54" spans="1:22" s="25" customFormat="1" ht="12.75">
      <c r="A54" s="20">
        <v>12</v>
      </c>
      <c r="B54" s="20">
        <v>1</v>
      </c>
      <c r="C54" s="20" t="s">
        <v>38</v>
      </c>
      <c r="D54" s="20" t="s">
        <v>484</v>
      </c>
      <c r="E54" s="20">
        <v>110</v>
      </c>
      <c r="F54" s="20" t="s">
        <v>1064</v>
      </c>
      <c r="G54" s="20" t="s">
        <v>818</v>
      </c>
      <c r="H54" s="20" t="s">
        <v>818</v>
      </c>
      <c r="I54" s="20" t="s">
        <v>20</v>
      </c>
      <c r="J54" s="51">
        <v>27548</v>
      </c>
      <c r="K54" s="20" t="s">
        <v>19</v>
      </c>
      <c r="L54" s="19">
        <v>109.3</v>
      </c>
      <c r="M54" s="33">
        <v>0.5714</v>
      </c>
      <c r="N54" s="20">
        <v>330</v>
      </c>
      <c r="O54" s="20">
        <v>350</v>
      </c>
      <c r="P54" s="106">
        <v>365</v>
      </c>
      <c r="Q54" s="20"/>
      <c r="R54" s="20">
        <v>350</v>
      </c>
      <c r="S54" s="33">
        <f t="shared" si="1"/>
        <v>199.99</v>
      </c>
      <c r="T54" s="20" t="s">
        <v>474</v>
      </c>
      <c r="U54" s="20" t="s">
        <v>1065</v>
      </c>
      <c r="V54" s="20">
        <v>48</v>
      </c>
    </row>
    <row r="55" spans="1:22" s="25" customFormat="1" ht="12.75">
      <c r="A55" s="20">
        <v>5</v>
      </c>
      <c r="B55" s="20">
        <v>2</v>
      </c>
      <c r="C55" s="20" t="s">
        <v>38</v>
      </c>
      <c r="D55" s="20" t="s">
        <v>484</v>
      </c>
      <c r="E55" s="20">
        <v>110</v>
      </c>
      <c r="F55" s="20" t="s">
        <v>1062</v>
      </c>
      <c r="G55" s="20" t="s">
        <v>69</v>
      </c>
      <c r="H55" s="20" t="s">
        <v>69</v>
      </c>
      <c r="I55" s="20" t="s">
        <v>20</v>
      </c>
      <c r="J55" s="51">
        <v>28537</v>
      </c>
      <c r="K55" s="20" t="s">
        <v>19</v>
      </c>
      <c r="L55" s="19">
        <v>109.8</v>
      </c>
      <c r="M55" s="33">
        <v>0.5367</v>
      </c>
      <c r="N55" s="20">
        <v>300</v>
      </c>
      <c r="O55" s="106">
        <v>320</v>
      </c>
      <c r="P55" s="106">
        <v>332.5</v>
      </c>
      <c r="Q55" s="20"/>
      <c r="R55" s="20">
        <v>300</v>
      </c>
      <c r="S55" s="33">
        <f t="shared" si="1"/>
        <v>161.01</v>
      </c>
      <c r="T55" s="20"/>
      <c r="U55" s="20"/>
      <c r="V55" s="20">
        <v>5</v>
      </c>
    </row>
    <row r="56" spans="1:22" s="25" customFormat="1" ht="12.75">
      <c r="A56" s="20">
        <v>3</v>
      </c>
      <c r="B56" s="20">
        <v>3</v>
      </c>
      <c r="C56" s="20" t="s">
        <v>38</v>
      </c>
      <c r="D56" s="20" t="s">
        <v>484</v>
      </c>
      <c r="E56" s="20">
        <v>110</v>
      </c>
      <c r="F56" s="20" t="s">
        <v>1059</v>
      </c>
      <c r="G56" s="20" t="s">
        <v>71</v>
      </c>
      <c r="H56" s="20" t="s">
        <v>71</v>
      </c>
      <c r="I56" s="20" t="s">
        <v>20</v>
      </c>
      <c r="J56" s="51">
        <v>21837</v>
      </c>
      <c r="K56" s="20" t="s">
        <v>19</v>
      </c>
      <c r="L56" s="19">
        <v>109.5</v>
      </c>
      <c r="M56" s="33">
        <v>0.5377</v>
      </c>
      <c r="N56" s="20">
        <v>210</v>
      </c>
      <c r="O56" s="20">
        <v>225</v>
      </c>
      <c r="P56" s="20">
        <v>240</v>
      </c>
      <c r="Q56" s="20"/>
      <c r="R56" s="20">
        <v>240</v>
      </c>
      <c r="S56" s="33">
        <f t="shared" si="1"/>
        <v>129.048</v>
      </c>
      <c r="T56" s="20"/>
      <c r="U56" s="20" t="s">
        <v>341</v>
      </c>
      <c r="V56" s="20">
        <v>3</v>
      </c>
    </row>
    <row r="57" spans="1:22" s="25" customFormat="1" ht="12.75">
      <c r="A57" s="20">
        <v>1</v>
      </c>
      <c r="B57" s="20">
        <v>5</v>
      </c>
      <c r="C57" s="20" t="s">
        <v>38</v>
      </c>
      <c r="D57" s="20" t="s">
        <v>484</v>
      </c>
      <c r="E57" s="20">
        <v>110</v>
      </c>
      <c r="F57" s="20" t="s">
        <v>124</v>
      </c>
      <c r="G57" s="20" t="s">
        <v>69</v>
      </c>
      <c r="H57" s="20" t="s">
        <v>69</v>
      </c>
      <c r="I57" s="20" t="s">
        <v>20</v>
      </c>
      <c r="J57" s="51">
        <v>33178</v>
      </c>
      <c r="K57" s="20" t="s">
        <v>19</v>
      </c>
      <c r="L57" s="19">
        <v>105.45</v>
      </c>
      <c r="M57" s="33">
        <v>0.5429</v>
      </c>
      <c r="N57" s="20">
        <v>165</v>
      </c>
      <c r="O57" s="106">
        <v>185</v>
      </c>
      <c r="P57" s="20">
        <v>185</v>
      </c>
      <c r="Q57" s="20"/>
      <c r="R57" s="20">
        <v>185</v>
      </c>
      <c r="S57" s="33">
        <f t="shared" si="1"/>
        <v>100.43650000000001</v>
      </c>
      <c r="T57" s="20"/>
      <c r="U57" s="20" t="s">
        <v>1071</v>
      </c>
      <c r="V57" s="20">
        <v>1</v>
      </c>
    </row>
    <row r="58" spans="1:22" s="25" customFormat="1" ht="12.75">
      <c r="A58" s="20">
        <v>12</v>
      </c>
      <c r="B58" s="20">
        <v>1</v>
      </c>
      <c r="C58" s="20" t="s">
        <v>38</v>
      </c>
      <c r="D58" s="20" t="s">
        <v>484</v>
      </c>
      <c r="E58" s="20">
        <v>125</v>
      </c>
      <c r="F58" s="20" t="s">
        <v>1058</v>
      </c>
      <c r="G58" s="20" t="s">
        <v>78</v>
      </c>
      <c r="H58" s="20" t="s">
        <v>78</v>
      </c>
      <c r="I58" s="20" t="s">
        <v>20</v>
      </c>
      <c r="J58" s="51">
        <v>35521</v>
      </c>
      <c r="K58" s="20" t="s">
        <v>49</v>
      </c>
      <c r="L58" s="19">
        <v>119</v>
      </c>
      <c r="M58" s="33">
        <v>0.5332</v>
      </c>
      <c r="N58" s="20">
        <v>200</v>
      </c>
      <c r="O58" s="106">
        <v>220</v>
      </c>
      <c r="P58" s="20">
        <v>220</v>
      </c>
      <c r="Q58" s="20"/>
      <c r="R58" s="20">
        <v>220</v>
      </c>
      <c r="S58" s="33">
        <f t="shared" si="1"/>
        <v>117.304</v>
      </c>
      <c r="T58" s="20"/>
      <c r="U58" s="20"/>
      <c r="V58" s="20">
        <v>12</v>
      </c>
    </row>
    <row r="59" spans="1:22" s="25" customFormat="1" ht="12.75">
      <c r="A59" s="20">
        <v>12</v>
      </c>
      <c r="B59" s="20">
        <v>1</v>
      </c>
      <c r="C59" s="20" t="s">
        <v>38</v>
      </c>
      <c r="D59" s="20" t="s">
        <v>484</v>
      </c>
      <c r="E59" s="20">
        <v>125</v>
      </c>
      <c r="F59" s="20" t="s">
        <v>1063</v>
      </c>
      <c r="G59" s="20" t="s">
        <v>34</v>
      </c>
      <c r="H59" s="20" t="s">
        <v>34</v>
      </c>
      <c r="I59" s="20" t="s">
        <v>20</v>
      </c>
      <c r="J59" s="51">
        <v>28532</v>
      </c>
      <c r="K59" s="20" t="s">
        <v>19</v>
      </c>
      <c r="L59" s="19">
        <v>115.8</v>
      </c>
      <c r="M59" s="33">
        <v>0.5307</v>
      </c>
      <c r="N59" s="20">
        <v>300</v>
      </c>
      <c r="O59" s="20">
        <v>332.5</v>
      </c>
      <c r="P59" s="106">
        <v>350</v>
      </c>
      <c r="Q59" s="20"/>
      <c r="R59" s="20">
        <v>332.5</v>
      </c>
      <c r="S59" s="33">
        <f t="shared" si="1"/>
        <v>176.45774999999998</v>
      </c>
      <c r="T59" s="20" t="s">
        <v>475</v>
      </c>
      <c r="U59" s="20"/>
      <c r="V59" s="20">
        <v>27</v>
      </c>
    </row>
    <row r="60" spans="1:22" s="25" customFormat="1" ht="12.75">
      <c r="A60" s="20">
        <v>5</v>
      </c>
      <c r="B60" s="20">
        <v>2</v>
      </c>
      <c r="C60" s="20" t="s">
        <v>38</v>
      </c>
      <c r="D60" s="20" t="s">
        <v>484</v>
      </c>
      <c r="E60" s="20">
        <v>125</v>
      </c>
      <c r="F60" s="20" t="s">
        <v>1061</v>
      </c>
      <c r="G60" s="20" t="s">
        <v>78</v>
      </c>
      <c r="H60" s="20" t="s">
        <v>78</v>
      </c>
      <c r="I60" s="20" t="s">
        <v>20</v>
      </c>
      <c r="J60" s="51">
        <v>30493</v>
      </c>
      <c r="K60" s="20" t="s">
        <v>19</v>
      </c>
      <c r="L60" s="19">
        <v>123.35</v>
      </c>
      <c r="M60" s="33">
        <v>0.5234</v>
      </c>
      <c r="N60" s="20">
        <v>260</v>
      </c>
      <c r="O60" s="106">
        <v>280</v>
      </c>
      <c r="P60" s="106">
        <v>280</v>
      </c>
      <c r="Q60" s="20"/>
      <c r="R60" s="20">
        <v>260</v>
      </c>
      <c r="S60" s="33">
        <f t="shared" si="1"/>
        <v>136.084</v>
      </c>
      <c r="T60" s="20"/>
      <c r="U60" s="20"/>
      <c r="V60" s="20">
        <v>5</v>
      </c>
    </row>
    <row r="61" spans="1:22" s="25" customFormat="1" ht="12.75">
      <c r="A61" s="94"/>
      <c r="B61" s="94"/>
      <c r="C61" s="94"/>
      <c r="D61" s="94"/>
      <c r="E61" s="94"/>
      <c r="F61" s="95" t="s">
        <v>233</v>
      </c>
      <c r="G61" s="95" t="s">
        <v>487</v>
      </c>
      <c r="H61" s="95" t="s">
        <v>339</v>
      </c>
      <c r="I61" s="95" t="s">
        <v>1066</v>
      </c>
      <c r="J61" s="94"/>
      <c r="K61" s="94"/>
      <c r="L61" s="98"/>
      <c r="M61" s="101"/>
      <c r="N61" s="94"/>
      <c r="O61" s="94"/>
      <c r="P61" s="94"/>
      <c r="Q61" s="94"/>
      <c r="R61" s="94"/>
      <c r="S61" s="101"/>
      <c r="T61" s="94"/>
      <c r="U61" s="94"/>
      <c r="V61" s="94"/>
    </row>
    <row r="62" spans="1:22" s="25" customFormat="1" ht="12.75">
      <c r="A62" s="20">
        <v>12</v>
      </c>
      <c r="B62" s="20">
        <v>1</v>
      </c>
      <c r="C62" s="20" t="s">
        <v>26</v>
      </c>
      <c r="D62" s="20" t="s">
        <v>433</v>
      </c>
      <c r="E62" s="20">
        <v>75</v>
      </c>
      <c r="F62" s="20" t="s">
        <v>703</v>
      </c>
      <c r="G62" s="20" t="s">
        <v>212</v>
      </c>
      <c r="H62" s="20" t="s">
        <v>212</v>
      </c>
      <c r="I62" s="20" t="s">
        <v>20</v>
      </c>
      <c r="J62" s="51">
        <v>35546</v>
      </c>
      <c r="K62" s="20" t="s">
        <v>49</v>
      </c>
      <c r="L62" s="19">
        <v>74.8</v>
      </c>
      <c r="M62" s="33">
        <v>0.6625</v>
      </c>
      <c r="N62" s="20">
        <v>115</v>
      </c>
      <c r="O62" s="20">
        <v>125</v>
      </c>
      <c r="P62" s="106">
        <v>135</v>
      </c>
      <c r="Q62" s="20"/>
      <c r="R62" s="20">
        <v>125</v>
      </c>
      <c r="S62" s="33">
        <f aca="true" t="shared" si="2" ref="S62:S71">R62*M62</f>
        <v>82.8125</v>
      </c>
      <c r="T62" s="20"/>
      <c r="U62" s="20"/>
      <c r="V62" s="20">
        <v>12</v>
      </c>
    </row>
    <row r="63" spans="1:22" s="25" customFormat="1" ht="12.75">
      <c r="A63" s="20">
        <v>12</v>
      </c>
      <c r="B63" s="20">
        <v>1</v>
      </c>
      <c r="C63" s="20" t="s">
        <v>26</v>
      </c>
      <c r="D63" s="20" t="s">
        <v>433</v>
      </c>
      <c r="E63" s="20">
        <v>75</v>
      </c>
      <c r="F63" s="20" t="s">
        <v>68</v>
      </c>
      <c r="G63" s="20" t="s">
        <v>69</v>
      </c>
      <c r="H63" s="20" t="s">
        <v>69</v>
      </c>
      <c r="I63" s="20" t="s">
        <v>20</v>
      </c>
      <c r="J63" s="51">
        <v>25577</v>
      </c>
      <c r="K63" s="20" t="s">
        <v>59</v>
      </c>
      <c r="L63" s="19">
        <v>74</v>
      </c>
      <c r="M63" s="33">
        <v>0.7683</v>
      </c>
      <c r="N63" s="20">
        <v>150</v>
      </c>
      <c r="O63" s="106">
        <v>160</v>
      </c>
      <c r="P63" s="106">
        <v>160</v>
      </c>
      <c r="Q63" s="20"/>
      <c r="R63" s="20">
        <v>150</v>
      </c>
      <c r="S63" s="33">
        <f t="shared" si="2"/>
        <v>115.245</v>
      </c>
      <c r="T63" s="20"/>
      <c r="U63" s="20" t="s">
        <v>1251</v>
      </c>
      <c r="V63" s="20">
        <v>12</v>
      </c>
    </row>
    <row r="64" spans="1:22" s="25" customFormat="1" ht="12.75">
      <c r="A64" s="20">
        <v>12</v>
      </c>
      <c r="B64" s="20">
        <v>1</v>
      </c>
      <c r="C64" s="20" t="s">
        <v>26</v>
      </c>
      <c r="D64" s="20" t="s">
        <v>433</v>
      </c>
      <c r="E64" s="20">
        <v>82.5</v>
      </c>
      <c r="F64" s="20" t="s">
        <v>193</v>
      </c>
      <c r="G64" s="20" t="s">
        <v>33</v>
      </c>
      <c r="H64" s="20" t="s">
        <v>33</v>
      </c>
      <c r="I64" s="20" t="s">
        <v>33</v>
      </c>
      <c r="J64" s="51">
        <v>31537</v>
      </c>
      <c r="K64" s="20" t="s">
        <v>19</v>
      </c>
      <c r="L64" s="19">
        <v>81.9</v>
      </c>
      <c r="M64" s="33">
        <v>0.6224</v>
      </c>
      <c r="N64" s="20">
        <v>255</v>
      </c>
      <c r="O64" s="106">
        <v>265</v>
      </c>
      <c r="P64" s="20">
        <v>265</v>
      </c>
      <c r="Q64" s="20"/>
      <c r="R64" s="20">
        <v>265</v>
      </c>
      <c r="S64" s="33">
        <f t="shared" si="2"/>
        <v>164.93599999999998</v>
      </c>
      <c r="T64" s="20"/>
      <c r="U64" s="20"/>
      <c r="V64" s="20">
        <v>12</v>
      </c>
    </row>
    <row r="65" spans="1:22" s="25" customFormat="1" ht="12.75">
      <c r="A65" s="20">
        <v>5</v>
      </c>
      <c r="B65" s="20">
        <v>2</v>
      </c>
      <c r="C65" s="20" t="s">
        <v>26</v>
      </c>
      <c r="D65" s="20" t="s">
        <v>433</v>
      </c>
      <c r="E65" s="20">
        <v>82.5</v>
      </c>
      <c r="F65" s="20" t="s">
        <v>143</v>
      </c>
      <c r="G65" s="20" t="s">
        <v>33</v>
      </c>
      <c r="H65" s="20" t="s">
        <v>33</v>
      </c>
      <c r="I65" s="20" t="s">
        <v>33</v>
      </c>
      <c r="J65" s="51">
        <v>31229</v>
      </c>
      <c r="K65" s="20" t="s">
        <v>19</v>
      </c>
      <c r="L65" s="19">
        <v>81.5</v>
      </c>
      <c r="M65" s="33">
        <v>0.6246</v>
      </c>
      <c r="N65" s="20">
        <v>215</v>
      </c>
      <c r="O65" s="106">
        <v>227.5</v>
      </c>
      <c r="P65" s="20">
        <v>227.5</v>
      </c>
      <c r="Q65" s="20"/>
      <c r="R65" s="20">
        <v>227.5</v>
      </c>
      <c r="S65" s="33">
        <f t="shared" si="2"/>
        <v>142.09650000000002</v>
      </c>
      <c r="T65" s="20"/>
      <c r="U65" s="20"/>
      <c r="V65" s="20">
        <v>5</v>
      </c>
    </row>
    <row r="66" spans="1:22" s="25" customFormat="1" ht="12.75">
      <c r="A66" s="20">
        <v>0</v>
      </c>
      <c r="B66" s="20" t="s">
        <v>234</v>
      </c>
      <c r="C66" s="20" t="s">
        <v>26</v>
      </c>
      <c r="D66" s="20" t="s">
        <v>433</v>
      </c>
      <c r="E66" s="20">
        <v>90</v>
      </c>
      <c r="F66" s="20" t="s">
        <v>397</v>
      </c>
      <c r="G66" s="20" t="s">
        <v>113</v>
      </c>
      <c r="H66" s="20" t="s">
        <v>113</v>
      </c>
      <c r="I66" s="20" t="s">
        <v>20</v>
      </c>
      <c r="J66" s="51">
        <v>31278</v>
      </c>
      <c r="K66" s="20" t="s">
        <v>19</v>
      </c>
      <c r="L66" s="19">
        <v>89.9</v>
      </c>
      <c r="M66" s="33">
        <v>0.5857</v>
      </c>
      <c r="N66" s="106">
        <v>190</v>
      </c>
      <c r="O66" s="106">
        <v>190</v>
      </c>
      <c r="P66" s="106">
        <v>190</v>
      </c>
      <c r="Q66" s="20"/>
      <c r="R66" s="20">
        <v>0</v>
      </c>
      <c r="S66" s="33">
        <f t="shared" si="2"/>
        <v>0</v>
      </c>
      <c r="T66" s="20"/>
      <c r="U66" s="20"/>
      <c r="V66" s="20">
        <v>0</v>
      </c>
    </row>
    <row r="67" spans="1:22" s="25" customFormat="1" ht="12.75">
      <c r="A67" s="20">
        <v>12</v>
      </c>
      <c r="B67" s="20">
        <v>1</v>
      </c>
      <c r="C67" s="20" t="s">
        <v>26</v>
      </c>
      <c r="D67" s="20" t="s">
        <v>433</v>
      </c>
      <c r="E67" s="20">
        <v>100</v>
      </c>
      <c r="F67" s="20" t="s">
        <v>450</v>
      </c>
      <c r="G67" s="20" t="s">
        <v>208</v>
      </c>
      <c r="H67" s="20" t="s">
        <v>208</v>
      </c>
      <c r="I67" s="20" t="s">
        <v>20</v>
      </c>
      <c r="J67" s="51">
        <v>27009</v>
      </c>
      <c r="K67" s="20" t="s">
        <v>59</v>
      </c>
      <c r="L67" s="19">
        <v>97.6</v>
      </c>
      <c r="M67" s="33">
        <v>0.5871</v>
      </c>
      <c r="N67" s="20">
        <v>210</v>
      </c>
      <c r="O67" s="106">
        <v>225</v>
      </c>
      <c r="P67" s="106">
        <v>225</v>
      </c>
      <c r="Q67" s="20"/>
      <c r="R67" s="20">
        <v>210</v>
      </c>
      <c r="S67" s="33">
        <f t="shared" si="2"/>
        <v>123.291</v>
      </c>
      <c r="T67" s="20"/>
      <c r="U67" s="20" t="s">
        <v>490</v>
      </c>
      <c r="V67" s="20">
        <v>12</v>
      </c>
    </row>
    <row r="68" spans="1:22" s="25" customFormat="1" ht="12.75">
      <c r="A68" s="20">
        <v>12</v>
      </c>
      <c r="B68" s="20">
        <v>1</v>
      </c>
      <c r="C68" s="20" t="s">
        <v>26</v>
      </c>
      <c r="D68" s="20" t="s">
        <v>433</v>
      </c>
      <c r="E68" s="20">
        <v>110</v>
      </c>
      <c r="F68" s="20" t="s">
        <v>1253</v>
      </c>
      <c r="G68" s="20" t="s">
        <v>155</v>
      </c>
      <c r="H68" s="227" t="s">
        <v>818</v>
      </c>
      <c r="I68" s="20" t="s">
        <v>20</v>
      </c>
      <c r="J68" s="51">
        <v>27467</v>
      </c>
      <c r="K68" s="20" t="s">
        <v>50</v>
      </c>
      <c r="L68" s="19">
        <v>106.9</v>
      </c>
      <c r="M68" s="33">
        <v>0.5575</v>
      </c>
      <c r="N68" s="106">
        <v>270</v>
      </c>
      <c r="O68" s="20">
        <v>270</v>
      </c>
      <c r="P68" s="106">
        <v>275</v>
      </c>
      <c r="Q68" s="20"/>
      <c r="R68" s="20">
        <v>270</v>
      </c>
      <c r="S68" s="33">
        <f t="shared" si="2"/>
        <v>150.525</v>
      </c>
      <c r="T68" s="20"/>
      <c r="U68" s="20" t="s">
        <v>1276</v>
      </c>
      <c r="V68" s="20">
        <v>12</v>
      </c>
    </row>
    <row r="69" spans="1:22" s="25" customFormat="1" ht="12.75">
      <c r="A69" s="20">
        <v>12</v>
      </c>
      <c r="B69" s="20">
        <v>1</v>
      </c>
      <c r="C69" s="20" t="s">
        <v>26</v>
      </c>
      <c r="D69" s="20" t="s">
        <v>433</v>
      </c>
      <c r="E69" s="20">
        <v>110</v>
      </c>
      <c r="F69" s="20" t="s">
        <v>1253</v>
      </c>
      <c r="G69" s="20" t="s">
        <v>155</v>
      </c>
      <c r="H69" s="227" t="s">
        <v>818</v>
      </c>
      <c r="I69" s="20" t="s">
        <v>20</v>
      </c>
      <c r="J69" s="51">
        <v>27467</v>
      </c>
      <c r="K69" s="20" t="s">
        <v>19</v>
      </c>
      <c r="L69" s="19">
        <v>106.9</v>
      </c>
      <c r="M69" s="33">
        <v>0.5407</v>
      </c>
      <c r="N69" s="106">
        <v>270</v>
      </c>
      <c r="O69" s="20">
        <v>270</v>
      </c>
      <c r="P69" s="106">
        <v>275</v>
      </c>
      <c r="Q69" s="20"/>
      <c r="R69" s="20">
        <v>270</v>
      </c>
      <c r="S69" s="33">
        <f t="shared" si="2"/>
        <v>145.98899999999998</v>
      </c>
      <c r="T69" s="20"/>
      <c r="U69" s="20" t="s">
        <v>1276</v>
      </c>
      <c r="V69" s="20">
        <v>12</v>
      </c>
    </row>
    <row r="70" spans="1:22" s="25" customFormat="1" ht="12.75">
      <c r="A70" s="20">
        <v>5</v>
      </c>
      <c r="B70" s="20">
        <v>2</v>
      </c>
      <c r="C70" s="20" t="s">
        <v>26</v>
      </c>
      <c r="D70" s="20" t="s">
        <v>433</v>
      </c>
      <c r="E70" s="20">
        <v>110</v>
      </c>
      <c r="F70" s="20" t="s">
        <v>1252</v>
      </c>
      <c r="G70" s="20" t="s">
        <v>35</v>
      </c>
      <c r="H70" s="20" t="s">
        <v>35</v>
      </c>
      <c r="I70" s="20" t="s">
        <v>20</v>
      </c>
      <c r="J70" s="51">
        <v>32908</v>
      </c>
      <c r="K70" s="20" t="s">
        <v>19</v>
      </c>
      <c r="L70" s="19">
        <v>101.35</v>
      </c>
      <c r="M70" s="33">
        <v>0.551</v>
      </c>
      <c r="N70" s="20">
        <v>160</v>
      </c>
      <c r="O70" s="20">
        <v>170</v>
      </c>
      <c r="P70" s="20">
        <v>180</v>
      </c>
      <c r="Q70" s="20"/>
      <c r="R70" s="20">
        <v>180</v>
      </c>
      <c r="S70" s="33">
        <f t="shared" si="2"/>
        <v>99.18</v>
      </c>
      <c r="T70" s="20"/>
      <c r="U70" s="20" t="s">
        <v>963</v>
      </c>
      <c r="V70" s="20">
        <v>5</v>
      </c>
    </row>
    <row r="71" spans="1:22" s="25" customFormat="1" ht="12.75">
      <c r="A71" s="227">
        <v>12</v>
      </c>
      <c r="B71" s="227">
        <v>1</v>
      </c>
      <c r="C71" s="227" t="s">
        <v>26</v>
      </c>
      <c r="D71" s="227" t="s">
        <v>433</v>
      </c>
      <c r="E71" s="227">
        <v>140</v>
      </c>
      <c r="F71" s="227" t="s">
        <v>1254</v>
      </c>
      <c r="G71" s="227" t="s">
        <v>1255</v>
      </c>
      <c r="H71" s="227" t="s">
        <v>818</v>
      </c>
      <c r="I71" s="227" t="s">
        <v>20</v>
      </c>
      <c r="J71" s="161">
        <v>25222</v>
      </c>
      <c r="K71" s="227" t="s">
        <v>55</v>
      </c>
      <c r="L71" s="232">
        <v>130</v>
      </c>
      <c r="M71" s="233">
        <v>0.6041</v>
      </c>
      <c r="N71" s="227">
        <v>290</v>
      </c>
      <c r="O71" s="106">
        <v>305</v>
      </c>
      <c r="P71" s="227">
        <v>0</v>
      </c>
      <c r="Q71" s="227"/>
      <c r="R71" s="227">
        <v>290</v>
      </c>
      <c r="S71" s="33">
        <f t="shared" si="2"/>
        <v>175.189</v>
      </c>
      <c r="T71" s="227"/>
      <c r="U71" s="227"/>
      <c r="V71" s="227">
        <v>12</v>
      </c>
    </row>
    <row r="72" spans="1:22" s="25" customFormat="1" ht="12.75">
      <c r="A72" s="94"/>
      <c r="B72" s="94"/>
      <c r="C72" s="94"/>
      <c r="D72" s="94"/>
      <c r="E72" s="94"/>
      <c r="F72" s="95" t="s">
        <v>232</v>
      </c>
      <c r="G72" s="95" t="s">
        <v>488</v>
      </c>
      <c r="H72" s="95" t="s">
        <v>339</v>
      </c>
      <c r="I72" s="95" t="s">
        <v>1066</v>
      </c>
      <c r="J72" s="94"/>
      <c r="K72" s="94"/>
      <c r="L72" s="98"/>
      <c r="M72" s="101"/>
      <c r="N72" s="94"/>
      <c r="O72" s="94"/>
      <c r="P72" s="94"/>
      <c r="Q72" s="94"/>
      <c r="R72" s="94"/>
      <c r="S72" s="101"/>
      <c r="T72" s="94"/>
      <c r="U72" s="94"/>
      <c r="V72" s="94"/>
    </row>
    <row r="73" spans="1:22" s="25" customFormat="1" ht="12.75">
      <c r="A73" s="20">
        <v>12</v>
      </c>
      <c r="B73" s="20">
        <v>1</v>
      </c>
      <c r="C73" s="20" t="s">
        <v>26</v>
      </c>
      <c r="D73" s="20" t="s">
        <v>484</v>
      </c>
      <c r="E73" s="20">
        <v>60</v>
      </c>
      <c r="F73" s="20" t="s">
        <v>1275</v>
      </c>
      <c r="G73" s="20" t="s">
        <v>904</v>
      </c>
      <c r="H73" s="20" t="s">
        <v>904</v>
      </c>
      <c r="I73" s="20" t="s">
        <v>20</v>
      </c>
      <c r="J73" s="51">
        <v>32211</v>
      </c>
      <c r="K73" s="20" t="s">
        <v>19</v>
      </c>
      <c r="L73" s="19">
        <v>58.8</v>
      </c>
      <c r="M73" s="33">
        <v>0.8738</v>
      </c>
      <c r="N73" s="20">
        <v>160</v>
      </c>
      <c r="O73" s="106">
        <v>170</v>
      </c>
      <c r="P73" s="20">
        <v>170</v>
      </c>
      <c r="Q73" s="20"/>
      <c r="R73" s="20">
        <v>170</v>
      </c>
      <c r="S73" s="33">
        <f>R73*M73</f>
        <v>148.546</v>
      </c>
      <c r="T73" s="20"/>
      <c r="U73" s="20" t="s">
        <v>1257</v>
      </c>
      <c r="V73" s="20">
        <v>12</v>
      </c>
    </row>
    <row r="74" spans="1:22" s="25" customFormat="1" ht="12.75">
      <c r="A74" s="20">
        <v>12</v>
      </c>
      <c r="B74" s="20">
        <v>1</v>
      </c>
      <c r="C74" s="20" t="s">
        <v>26</v>
      </c>
      <c r="D74" s="20" t="s">
        <v>484</v>
      </c>
      <c r="E74" s="20">
        <v>60</v>
      </c>
      <c r="F74" s="20" t="s">
        <v>1256</v>
      </c>
      <c r="G74" s="20" t="s">
        <v>904</v>
      </c>
      <c r="H74" s="20" t="s">
        <v>904</v>
      </c>
      <c r="I74" s="20" t="s">
        <v>20</v>
      </c>
      <c r="J74" s="51">
        <v>37113</v>
      </c>
      <c r="K74" s="20" t="s">
        <v>82</v>
      </c>
      <c r="L74" s="19">
        <v>59.06</v>
      </c>
      <c r="M74" s="33">
        <v>0.9262</v>
      </c>
      <c r="N74" s="106">
        <v>125</v>
      </c>
      <c r="O74" s="106">
        <v>125</v>
      </c>
      <c r="P74" s="20">
        <v>125</v>
      </c>
      <c r="Q74" s="106">
        <v>145</v>
      </c>
      <c r="R74" s="20">
        <v>125</v>
      </c>
      <c r="S74" s="33">
        <f>R74*M74</f>
        <v>115.775</v>
      </c>
      <c r="T74" s="20"/>
      <c r="U74" s="20" t="s">
        <v>1257</v>
      </c>
      <c r="V74" s="20">
        <v>12</v>
      </c>
    </row>
    <row r="75" spans="1:22" s="25" customFormat="1" ht="12.75">
      <c r="A75" s="20">
        <v>12</v>
      </c>
      <c r="B75" s="20">
        <v>1</v>
      </c>
      <c r="C75" s="20" t="s">
        <v>26</v>
      </c>
      <c r="D75" s="20" t="s">
        <v>484</v>
      </c>
      <c r="E75" s="20">
        <v>67.5</v>
      </c>
      <c r="F75" s="20" t="s">
        <v>1258</v>
      </c>
      <c r="G75" s="20" t="s">
        <v>818</v>
      </c>
      <c r="H75" s="20" t="s">
        <v>818</v>
      </c>
      <c r="I75" s="20" t="s">
        <v>20</v>
      </c>
      <c r="J75" s="51">
        <v>24173</v>
      </c>
      <c r="K75" s="20" t="s">
        <v>55</v>
      </c>
      <c r="L75" s="19">
        <v>66.8</v>
      </c>
      <c r="M75" s="33">
        <v>1.0078</v>
      </c>
      <c r="N75" s="20">
        <v>170</v>
      </c>
      <c r="O75" s="106">
        <v>182.5</v>
      </c>
      <c r="P75" s="20">
        <v>182.5</v>
      </c>
      <c r="Q75" s="20"/>
      <c r="R75" s="20">
        <v>182.5</v>
      </c>
      <c r="S75" s="33">
        <f>R75*M75</f>
        <v>183.92350000000002</v>
      </c>
      <c r="T75" s="20"/>
      <c r="U75" s="20" t="s">
        <v>1259</v>
      </c>
      <c r="V75" s="20">
        <v>12</v>
      </c>
    </row>
    <row r="76" spans="1:22" s="25" customFormat="1" ht="12.75">
      <c r="A76" s="20">
        <v>12</v>
      </c>
      <c r="B76" s="20">
        <v>1</v>
      </c>
      <c r="C76" s="20" t="s">
        <v>26</v>
      </c>
      <c r="D76" s="20" t="s">
        <v>484</v>
      </c>
      <c r="E76" s="20">
        <v>67.5</v>
      </c>
      <c r="F76" s="20" t="s">
        <v>1258</v>
      </c>
      <c r="G76" s="20" t="s">
        <v>818</v>
      </c>
      <c r="H76" s="20" t="s">
        <v>818</v>
      </c>
      <c r="I76" s="20" t="s">
        <v>20</v>
      </c>
      <c r="J76" s="51">
        <v>24173</v>
      </c>
      <c r="K76" s="20" t="s">
        <v>19</v>
      </c>
      <c r="L76" s="19">
        <v>66.8</v>
      </c>
      <c r="M76" s="33">
        <v>0.7867</v>
      </c>
      <c r="N76" s="20">
        <v>170</v>
      </c>
      <c r="O76" s="106">
        <v>182.5</v>
      </c>
      <c r="P76" s="20">
        <v>182.5</v>
      </c>
      <c r="Q76" s="20"/>
      <c r="R76" s="20">
        <v>182.5</v>
      </c>
      <c r="S76" s="33">
        <f>R76*M76</f>
        <v>143.57274999999998</v>
      </c>
      <c r="T76" s="20"/>
      <c r="U76" s="20" t="s">
        <v>1259</v>
      </c>
      <c r="V76" s="20">
        <v>12</v>
      </c>
    </row>
    <row r="77" spans="1:22" s="25" customFormat="1" ht="12.75">
      <c r="A77" s="20">
        <v>12</v>
      </c>
      <c r="B77" s="20">
        <v>1</v>
      </c>
      <c r="C77" s="20" t="s">
        <v>26</v>
      </c>
      <c r="D77" s="20" t="s">
        <v>484</v>
      </c>
      <c r="E77" s="20">
        <v>90</v>
      </c>
      <c r="F77" s="20" t="s">
        <v>698</v>
      </c>
      <c r="G77" s="20" t="s">
        <v>69</v>
      </c>
      <c r="H77" s="20" t="s">
        <v>69</v>
      </c>
      <c r="I77" s="20" t="s">
        <v>20</v>
      </c>
      <c r="J77" s="51">
        <v>31069</v>
      </c>
      <c r="K77" s="20" t="s">
        <v>19</v>
      </c>
      <c r="L77" s="19">
        <v>88</v>
      </c>
      <c r="M77" s="33">
        <v>0.6415</v>
      </c>
      <c r="N77" s="20">
        <v>160</v>
      </c>
      <c r="O77" s="106">
        <v>175</v>
      </c>
      <c r="P77" s="106">
        <v>175</v>
      </c>
      <c r="Q77" s="20"/>
      <c r="R77" s="20">
        <v>160</v>
      </c>
      <c r="S77" s="33">
        <f>R77*M77</f>
        <v>102.63999999999999</v>
      </c>
      <c r="T77" s="20"/>
      <c r="U77" s="20"/>
      <c r="V77" s="20">
        <v>12</v>
      </c>
    </row>
    <row r="78" spans="1:22" s="25" customFormat="1" ht="12.75">
      <c r="A78" s="94"/>
      <c r="B78" s="94"/>
      <c r="C78" s="94"/>
      <c r="D78" s="94"/>
      <c r="E78" s="94"/>
      <c r="F78" s="95" t="s">
        <v>233</v>
      </c>
      <c r="G78" s="95" t="s">
        <v>488</v>
      </c>
      <c r="H78" s="95" t="s">
        <v>339</v>
      </c>
      <c r="I78" s="95" t="s">
        <v>1066</v>
      </c>
      <c r="J78" s="94"/>
      <c r="K78" s="94"/>
      <c r="L78" s="98"/>
      <c r="M78" s="101"/>
      <c r="N78" s="94"/>
      <c r="O78" s="94"/>
      <c r="P78" s="94"/>
      <c r="Q78" s="94"/>
      <c r="R78" s="94"/>
      <c r="S78" s="101"/>
      <c r="T78" s="94"/>
      <c r="U78" s="94"/>
      <c r="V78" s="94"/>
    </row>
    <row r="79" spans="1:22" s="25" customFormat="1" ht="12.75">
      <c r="A79" s="20">
        <v>12</v>
      </c>
      <c r="B79" s="20">
        <v>1</v>
      </c>
      <c r="C79" s="20" t="s">
        <v>26</v>
      </c>
      <c r="D79" s="20" t="s">
        <v>484</v>
      </c>
      <c r="E79" s="20">
        <v>44</v>
      </c>
      <c r="F79" s="20" t="s">
        <v>1281</v>
      </c>
      <c r="G79" s="20" t="s">
        <v>35</v>
      </c>
      <c r="H79" s="20" t="s">
        <v>35</v>
      </c>
      <c r="I79" s="20" t="s">
        <v>20</v>
      </c>
      <c r="J79" s="51">
        <v>39186</v>
      </c>
      <c r="K79" s="20" t="s">
        <v>84</v>
      </c>
      <c r="L79" s="19">
        <v>40.3</v>
      </c>
      <c r="M79" s="33">
        <v>1.6004</v>
      </c>
      <c r="N79" s="20">
        <v>60</v>
      </c>
      <c r="O79" s="20">
        <v>0</v>
      </c>
      <c r="P79" s="106">
        <v>0</v>
      </c>
      <c r="Q79" s="20"/>
      <c r="R79" s="20">
        <v>60</v>
      </c>
      <c r="S79" s="33">
        <f aca="true" t="shared" si="3" ref="S79:S106">R79*M79</f>
        <v>96.024</v>
      </c>
      <c r="T79" s="20"/>
      <c r="U79" s="20"/>
      <c r="V79" s="20">
        <v>12</v>
      </c>
    </row>
    <row r="80" spans="1:22" s="25" customFormat="1" ht="12.75">
      <c r="A80" s="20">
        <v>12</v>
      </c>
      <c r="B80" s="20">
        <v>1</v>
      </c>
      <c r="C80" s="20" t="s">
        <v>26</v>
      </c>
      <c r="D80" s="20" t="s">
        <v>484</v>
      </c>
      <c r="E80" s="20">
        <v>75</v>
      </c>
      <c r="F80" s="20" t="s">
        <v>1261</v>
      </c>
      <c r="G80" s="20" t="s">
        <v>553</v>
      </c>
      <c r="H80" s="20" t="s">
        <v>553</v>
      </c>
      <c r="I80" s="20" t="s">
        <v>20</v>
      </c>
      <c r="J80" s="51">
        <v>31114</v>
      </c>
      <c r="K80" s="20" t="s">
        <v>19</v>
      </c>
      <c r="L80" s="19">
        <v>75</v>
      </c>
      <c r="M80" s="33">
        <v>0.6645</v>
      </c>
      <c r="N80" s="20">
        <v>290</v>
      </c>
      <c r="O80" s="20">
        <v>305</v>
      </c>
      <c r="P80" s="106">
        <v>315</v>
      </c>
      <c r="Q80" s="20"/>
      <c r="R80" s="20">
        <v>305</v>
      </c>
      <c r="S80" s="33">
        <f t="shared" si="3"/>
        <v>202.67249999999999</v>
      </c>
      <c r="T80" s="20" t="s">
        <v>474</v>
      </c>
      <c r="U80" s="20" t="s">
        <v>1277</v>
      </c>
      <c r="V80" s="20">
        <v>48</v>
      </c>
    </row>
    <row r="81" spans="1:22" s="25" customFormat="1" ht="12.75">
      <c r="A81" s="20">
        <v>5</v>
      </c>
      <c r="B81" s="20">
        <v>2</v>
      </c>
      <c r="C81" s="20" t="s">
        <v>26</v>
      </c>
      <c r="D81" s="20" t="s">
        <v>484</v>
      </c>
      <c r="E81" s="20">
        <v>75</v>
      </c>
      <c r="F81" s="20" t="s">
        <v>1260</v>
      </c>
      <c r="G81" s="20" t="s">
        <v>69</v>
      </c>
      <c r="H81" s="20" t="s">
        <v>69</v>
      </c>
      <c r="I81" s="20" t="s">
        <v>20</v>
      </c>
      <c r="J81" s="51">
        <v>29354</v>
      </c>
      <c r="K81" s="20" t="s">
        <v>19</v>
      </c>
      <c r="L81" s="19">
        <v>74</v>
      </c>
      <c r="M81" s="33">
        <v>0.6716</v>
      </c>
      <c r="N81" s="20">
        <v>200</v>
      </c>
      <c r="O81" s="106">
        <v>220</v>
      </c>
      <c r="P81" s="106">
        <v>230</v>
      </c>
      <c r="Q81" s="20"/>
      <c r="R81" s="20">
        <v>200</v>
      </c>
      <c r="S81" s="33">
        <f t="shared" si="3"/>
        <v>134.32</v>
      </c>
      <c r="T81" s="20"/>
      <c r="U81" s="20" t="s">
        <v>1278</v>
      </c>
      <c r="V81" s="20">
        <v>5</v>
      </c>
    </row>
    <row r="82" spans="1:22" s="25" customFormat="1" ht="12.75">
      <c r="A82" s="20">
        <v>12</v>
      </c>
      <c r="B82" s="20">
        <v>1</v>
      </c>
      <c r="C82" s="20" t="s">
        <v>26</v>
      </c>
      <c r="D82" s="20" t="s">
        <v>484</v>
      </c>
      <c r="E82" s="20">
        <v>82.5</v>
      </c>
      <c r="F82" s="20" t="s">
        <v>193</v>
      </c>
      <c r="G82" s="20" t="s">
        <v>33</v>
      </c>
      <c r="H82" s="20" t="s">
        <v>33</v>
      </c>
      <c r="I82" s="20" t="s">
        <v>33</v>
      </c>
      <c r="J82" s="51">
        <v>31537</v>
      </c>
      <c r="K82" s="20" t="s">
        <v>19</v>
      </c>
      <c r="L82" s="19">
        <v>81.9</v>
      </c>
      <c r="M82" s="33">
        <v>0.6224</v>
      </c>
      <c r="N82" s="106">
        <v>275</v>
      </c>
      <c r="O82" s="20">
        <v>280</v>
      </c>
      <c r="P82" s="20">
        <v>285</v>
      </c>
      <c r="Q82" s="20"/>
      <c r="R82" s="20">
        <v>285</v>
      </c>
      <c r="S82" s="33">
        <f t="shared" si="3"/>
        <v>177.384</v>
      </c>
      <c r="T82" s="20" t="s">
        <v>476</v>
      </c>
      <c r="U82" s="20"/>
      <c r="V82" s="20">
        <v>21</v>
      </c>
    </row>
    <row r="83" spans="1:22" s="25" customFormat="1" ht="12.75">
      <c r="A83" s="20">
        <v>5</v>
      </c>
      <c r="B83" s="20">
        <v>2</v>
      </c>
      <c r="C83" s="20" t="s">
        <v>26</v>
      </c>
      <c r="D83" s="20" t="s">
        <v>484</v>
      </c>
      <c r="E83" s="20">
        <v>82.5</v>
      </c>
      <c r="F83" s="20" t="s">
        <v>1045</v>
      </c>
      <c r="G83" s="20" t="s">
        <v>818</v>
      </c>
      <c r="H83" s="20" t="s">
        <v>818</v>
      </c>
      <c r="I83" s="20" t="s">
        <v>20</v>
      </c>
      <c r="J83" s="51">
        <v>32053</v>
      </c>
      <c r="K83" s="20" t="s">
        <v>19</v>
      </c>
      <c r="L83" s="19">
        <v>81</v>
      </c>
      <c r="M83" s="33">
        <v>0.6273</v>
      </c>
      <c r="N83" s="20">
        <v>280</v>
      </c>
      <c r="O83" s="106">
        <v>290</v>
      </c>
      <c r="P83" s="106">
        <v>290</v>
      </c>
      <c r="Q83" s="20"/>
      <c r="R83" s="20">
        <v>280</v>
      </c>
      <c r="S83" s="33">
        <f t="shared" si="3"/>
        <v>175.644</v>
      </c>
      <c r="T83" s="20"/>
      <c r="U83" s="20" t="s">
        <v>1047</v>
      </c>
      <c r="V83" s="20">
        <v>5</v>
      </c>
    </row>
    <row r="84" spans="1:22" s="25" customFormat="1" ht="12.75">
      <c r="A84" s="20">
        <v>3</v>
      </c>
      <c r="B84" s="20">
        <v>3</v>
      </c>
      <c r="C84" s="20" t="s">
        <v>26</v>
      </c>
      <c r="D84" s="20" t="s">
        <v>484</v>
      </c>
      <c r="E84" s="20">
        <v>82.5</v>
      </c>
      <c r="F84" s="20" t="s">
        <v>329</v>
      </c>
      <c r="G84" s="20" t="s">
        <v>71</v>
      </c>
      <c r="H84" s="20" t="s">
        <v>71</v>
      </c>
      <c r="I84" s="20" t="s">
        <v>20</v>
      </c>
      <c r="J84" s="51">
        <v>29969</v>
      </c>
      <c r="K84" s="20" t="s">
        <v>19</v>
      </c>
      <c r="L84" s="19">
        <v>81.9</v>
      </c>
      <c r="M84" s="33">
        <v>0.6224</v>
      </c>
      <c r="N84" s="20">
        <v>190</v>
      </c>
      <c r="O84" s="20">
        <v>200</v>
      </c>
      <c r="P84" s="20">
        <v>210</v>
      </c>
      <c r="Q84" s="20"/>
      <c r="R84" s="20">
        <v>210</v>
      </c>
      <c r="S84" s="33">
        <f t="shared" si="3"/>
        <v>130.70399999999998</v>
      </c>
      <c r="T84" s="20"/>
      <c r="U84" s="20" t="s">
        <v>341</v>
      </c>
      <c r="V84" s="20">
        <v>3</v>
      </c>
    </row>
    <row r="85" spans="1:22" s="25" customFormat="1" ht="12.75">
      <c r="A85" s="20">
        <v>12</v>
      </c>
      <c r="B85" s="20">
        <v>1</v>
      </c>
      <c r="C85" s="20" t="s">
        <v>26</v>
      </c>
      <c r="D85" s="20" t="s">
        <v>484</v>
      </c>
      <c r="E85" s="20">
        <v>90</v>
      </c>
      <c r="F85" s="20" t="s">
        <v>1264</v>
      </c>
      <c r="G85" s="20" t="s">
        <v>69</v>
      </c>
      <c r="H85" s="20" t="s">
        <v>69</v>
      </c>
      <c r="I85" s="20" t="s">
        <v>20</v>
      </c>
      <c r="J85" s="51">
        <v>28408</v>
      </c>
      <c r="K85" s="20" t="s">
        <v>50</v>
      </c>
      <c r="L85" s="19">
        <v>88.5</v>
      </c>
      <c r="M85" s="33">
        <v>0.5932</v>
      </c>
      <c r="N85" s="106">
        <v>290</v>
      </c>
      <c r="O85" s="20">
        <v>290</v>
      </c>
      <c r="P85" s="106">
        <v>300</v>
      </c>
      <c r="Q85" s="20"/>
      <c r="R85" s="20">
        <v>290</v>
      </c>
      <c r="S85" s="33">
        <f t="shared" si="3"/>
        <v>172.028</v>
      </c>
      <c r="T85" s="20"/>
      <c r="U85" s="20"/>
      <c r="V85" s="20">
        <v>12</v>
      </c>
    </row>
    <row r="86" spans="1:22" s="25" customFormat="1" ht="12.75">
      <c r="A86" s="20">
        <v>12</v>
      </c>
      <c r="B86" s="20">
        <v>1</v>
      </c>
      <c r="C86" s="20" t="s">
        <v>26</v>
      </c>
      <c r="D86" s="20" t="s">
        <v>484</v>
      </c>
      <c r="E86" s="20">
        <v>90</v>
      </c>
      <c r="F86" s="20" t="s">
        <v>399</v>
      </c>
      <c r="G86" s="20" t="s">
        <v>71</v>
      </c>
      <c r="H86" s="20" t="s">
        <v>71</v>
      </c>
      <c r="I86" s="20" t="s">
        <v>20</v>
      </c>
      <c r="J86" s="51">
        <v>21376</v>
      </c>
      <c r="K86" s="20" t="s">
        <v>205</v>
      </c>
      <c r="L86" s="19">
        <v>88.05</v>
      </c>
      <c r="M86" s="33">
        <v>0.9755</v>
      </c>
      <c r="N86" s="106">
        <v>210</v>
      </c>
      <c r="O86" s="106">
        <v>210</v>
      </c>
      <c r="P86" s="20">
        <v>210</v>
      </c>
      <c r="Q86" s="106">
        <v>230</v>
      </c>
      <c r="R86" s="20">
        <v>210</v>
      </c>
      <c r="S86" s="33">
        <f t="shared" si="3"/>
        <v>204.85500000000002</v>
      </c>
      <c r="T86" s="20" t="s">
        <v>471</v>
      </c>
      <c r="U86" s="20" t="s">
        <v>341</v>
      </c>
      <c r="V86" s="20">
        <v>48</v>
      </c>
    </row>
    <row r="87" spans="1:22" s="25" customFormat="1" ht="12.75">
      <c r="A87" s="20">
        <v>12</v>
      </c>
      <c r="B87" s="20">
        <v>1</v>
      </c>
      <c r="C87" s="20" t="s">
        <v>26</v>
      </c>
      <c r="D87" s="20" t="s">
        <v>484</v>
      </c>
      <c r="E87" s="20">
        <v>90</v>
      </c>
      <c r="F87" s="20" t="s">
        <v>1264</v>
      </c>
      <c r="G87" s="20" t="s">
        <v>69</v>
      </c>
      <c r="H87" s="20" t="s">
        <v>69</v>
      </c>
      <c r="I87" s="20" t="s">
        <v>20</v>
      </c>
      <c r="J87" s="51">
        <v>28408</v>
      </c>
      <c r="K87" s="20" t="s">
        <v>19</v>
      </c>
      <c r="L87" s="19">
        <v>88.5</v>
      </c>
      <c r="M87" s="33">
        <v>0.5914</v>
      </c>
      <c r="N87" s="106">
        <v>290</v>
      </c>
      <c r="O87" s="20">
        <v>290</v>
      </c>
      <c r="P87" s="106">
        <v>300</v>
      </c>
      <c r="Q87" s="20"/>
      <c r="R87" s="20">
        <v>290</v>
      </c>
      <c r="S87" s="33">
        <f t="shared" si="3"/>
        <v>171.506</v>
      </c>
      <c r="T87" s="20"/>
      <c r="U87" s="20"/>
      <c r="V87" s="20">
        <v>12</v>
      </c>
    </row>
    <row r="88" spans="1:22" s="25" customFormat="1" ht="12.75">
      <c r="A88" s="20">
        <v>0</v>
      </c>
      <c r="B88" s="20" t="s">
        <v>234</v>
      </c>
      <c r="C88" s="20" t="s">
        <v>26</v>
      </c>
      <c r="D88" s="20" t="s">
        <v>484</v>
      </c>
      <c r="E88" s="20">
        <v>90</v>
      </c>
      <c r="F88" s="20" t="s">
        <v>1263</v>
      </c>
      <c r="G88" s="20" t="s">
        <v>904</v>
      </c>
      <c r="H88" s="20" t="s">
        <v>904</v>
      </c>
      <c r="I88" s="20" t="s">
        <v>20</v>
      </c>
      <c r="J88" s="51">
        <v>31568</v>
      </c>
      <c r="K88" s="20" t="s">
        <v>19</v>
      </c>
      <c r="L88" s="19">
        <v>88</v>
      </c>
      <c r="M88" s="33">
        <v>0.5935</v>
      </c>
      <c r="N88" s="106">
        <v>270</v>
      </c>
      <c r="O88" s="106">
        <v>270</v>
      </c>
      <c r="P88" s="106">
        <v>270</v>
      </c>
      <c r="Q88" s="20"/>
      <c r="R88" s="20">
        <v>0</v>
      </c>
      <c r="S88" s="33">
        <f t="shared" si="3"/>
        <v>0</v>
      </c>
      <c r="T88" s="20"/>
      <c r="U88" s="20" t="s">
        <v>1068</v>
      </c>
      <c r="V88" s="20">
        <v>0</v>
      </c>
    </row>
    <row r="89" spans="1:22" s="25" customFormat="1" ht="12.75">
      <c r="A89" s="20">
        <v>0</v>
      </c>
      <c r="B89" s="20" t="s">
        <v>234</v>
      </c>
      <c r="C89" s="20" t="s">
        <v>26</v>
      </c>
      <c r="D89" s="20" t="s">
        <v>484</v>
      </c>
      <c r="E89" s="20">
        <v>90</v>
      </c>
      <c r="F89" s="20" t="s">
        <v>337</v>
      </c>
      <c r="G89" s="20" t="s">
        <v>71</v>
      </c>
      <c r="H89" s="20" t="s">
        <v>71</v>
      </c>
      <c r="I89" s="20" t="s">
        <v>20</v>
      </c>
      <c r="J89" s="51">
        <v>29801</v>
      </c>
      <c r="K89" s="20" t="s">
        <v>19</v>
      </c>
      <c r="L89" s="19">
        <v>90</v>
      </c>
      <c r="M89" s="33">
        <v>0.5853</v>
      </c>
      <c r="N89" s="106">
        <v>220</v>
      </c>
      <c r="O89" s="20">
        <v>0</v>
      </c>
      <c r="P89" s="20">
        <v>0</v>
      </c>
      <c r="Q89" s="20"/>
      <c r="R89" s="20">
        <v>0</v>
      </c>
      <c r="S89" s="33">
        <f t="shared" si="3"/>
        <v>0</v>
      </c>
      <c r="T89" s="20"/>
      <c r="U89" s="20" t="s">
        <v>341</v>
      </c>
      <c r="V89" s="20">
        <v>0</v>
      </c>
    </row>
    <row r="90" spans="1:22" s="25" customFormat="1" ht="12.75">
      <c r="A90" s="20">
        <v>12</v>
      </c>
      <c r="B90" s="20">
        <v>1</v>
      </c>
      <c r="C90" s="20" t="s">
        <v>26</v>
      </c>
      <c r="D90" s="20" t="s">
        <v>484</v>
      </c>
      <c r="E90" s="20">
        <v>100</v>
      </c>
      <c r="F90" s="20" t="s">
        <v>1267</v>
      </c>
      <c r="G90" s="20" t="s">
        <v>51</v>
      </c>
      <c r="H90" s="20" t="s">
        <v>52</v>
      </c>
      <c r="I90" s="20" t="s">
        <v>20</v>
      </c>
      <c r="J90" s="51">
        <v>27165</v>
      </c>
      <c r="K90" s="20" t="s">
        <v>59</v>
      </c>
      <c r="L90" s="19">
        <v>97.3</v>
      </c>
      <c r="M90" s="33">
        <v>0.5879</v>
      </c>
      <c r="N90" s="20">
        <v>270</v>
      </c>
      <c r="O90" s="106">
        <v>320</v>
      </c>
      <c r="P90" s="106">
        <v>320</v>
      </c>
      <c r="Q90" s="20"/>
      <c r="R90" s="20">
        <v>270</v>
      </c>
      <c r="S90" s="33">
        <f t="shared" si="3"/>
        <v>158.733</v>
      </c>
      <c r="T90" s="20"/>
      <c r="U90" s="20"/>
      <c r="V90" s="20">
        <v>12</v>
      </c>
    </row>
    <row r="91" spans="1:22" s="25" customFormat="1" ht="12.75">
      <c r="A91" s="20">
        <v>12</v>
      </c>
      <c r="B91" s="20">
        <v>1</v>
      </c>
      <c r="C91" s="20" t="s">
        <v>26</v>
      </c>
      <c r="D91" s="20" t="s">
        <v>484</v>
      </c>
      <c r="E91" s="20">
        <v>100</v>
      </c>
      <c r="F91" s="20" t="s">
        <v>1266</v>
      </c>
      <c r="G91" s="20" t="s">
        <v>28</v>
      </c>
      <c r="H91" s="20" t="s">
        <v>28</v>
      </c>
      <c r="I91" s="20" t="s">
        <v>20</v>
      </c>
      <c r="J91" s="51">
        <v>31720</v>
      </c>
      <c r="K91" s="20" t="s">
        <v>19</v>
      </c>
      <c r="L91" s="19">
        <v>96</v>
      </c>
      <c r="M91" s="33">
        <v>0.5648</v>
      </c>
      <c r="N91" s="106">
        <v>300</v>
      </c>
      <c r="O91" s="20">
        <v>300</v>
      </c>
      <c r="P91" s="106">
        <v>320</v>
      </c>
      <c r="Q91" s="20"/>
      <c r="R91" s="20">
        <v>300</v>
      </c>
      <c r="S91" s="33">
        <f t="shared" si="3"/>
        <v>169.44</v>
      </c>
      <c r="T91" s="20"/>
      <c r="U91" s="20"/>
      <c r="V91" s="20">
        <v>12</v>
      </c>
    </row>
    <row r="92" spans="1:22" s="25" customFormat="1" ht="12.75">
      <c r="A92" s="20">
        <v>5</v>
      </c>
      <c r="B92" s="20">
        <v>2</v>
      </c>
      <c r="C92" s="20" t="s">
        <v>26</v>
      </c>
      <c r="D92" s="20" t="s">
        <v>484</v>
      </c>
      <c r="E92" s="20">
        <v>100</v>
      </c>
      <c r="F92" s="20" t="s">
        <v>1262</v>
      </c>
      <c r="G92" s="20" t="s">
        <v>28</v>
      </c>
      <c r="H92" s="20" t="s">
        <v>28</v>
      </c>
      <c r="I92" s="20" t="s">
        <v>20</v>
      </c>
      <c r="J92" s="51">
        <v>33724</v>
      </c>
      <c r="K92" s="20" t="s">
        <v>19</v>
      </c>
      <c r="L92" s="19">
        <v>94.8</v>
      </c>
      <c r="M92" s="33">
        <v>0.5685</v>
      </c>
      <c r="N92" s="106">
        <v>225</v>
      </c>
      <c r="O92" s="20">
        <v>225</v>
      </c>
      <c r="P92" s="20">
        <v>235</v>
      </c>
      <c r="Q92" s="20"/>
      <c r="R92" s="20">
        <v>235</v>
      </c>
      <c r="S92" s="33">
        <f t="shared" si="3"/>
        <v>133.5975</v>
      </c>
      <c r="T92" s="20"/>
      <c r="U92" s="20"/>
      <c r="V92" s="20">
        <v>5</v>
      </c>
    </row>
    <row r="93" spans="1:22" s="25" customFormat="1" ht="12.75">
      <c r="A93" s="20">
        <v>0</v>
      </c>
      <c r="B93" s="20" t="s">
        <v>234</v>
      </c>
      <c r="C93" s="20" t="s">
        <v>26</v>
      </c>
      <c r="D93" s="20" t="s">
        <v>484</v>
      </c>
      <c r="E93" s="20">
        <v>100</v>
      </c>
      <c r="F93" s="20" t="s">
        <v>1265</v>
      </c>
      <c r="G93" s="20" t="s">
        <v>904</v>
      </c>
      <c r="H93" s="20" t="s">
        <v>904</v>
      </c>
      <c r="I93" s="20" t="s">
        <v>20</v>
      </c>
      <c r="J93" s="51">
        <v>33088</v>
      </c>
      <c r="K93" s="20" t="s">
        <v>19</v>
      </c>
      <c r="L93" s="19">
        <v>90.6</v>
      </c>
      <c r="M93" s="33">
        <v>0.583</v>
      </c>
      <c r="N93" s="106">
        <v>300</v>
      </c>
      <c r="O93" s="106">
        <v>300</v>
      </c>
      <c r="P93" s="106">
        <v>300</v>
      </c>
      <c r="Q93" s="20"/>
      <c r="R93" s="20">
        <v>0</v>
      </c>
      <c r="S93" s="33">
        <f t="shared" si="3"/>
        <v>0</v>
      </c>
      <c r="T93" s="20"/>
      <c r="U93" s="20" t="s">
        <v>1257</v>
      </c>
      <c r="V93" s="20">
        <v>0</v>
      </c>
    </row>
    <row r="94" spans="1:22" s="25" customFormat="1" ht="12.75">
      <c r="A94" s="20">
        <v>12</v>
      </c>
      <c r="B94" s="20">
        <v>1</v>
      </c>
      <c r="C94" s="20" t="s">
        <v>26</v>
      </c>
      <c r="D94" s="20" t="s">
        <v>484</v>
      </c>
      <c r="E94" s="20">
        <v>110</v>
      </c>
      <c r="F94" s="20" t="s">
        <v>1253</v>
      </c>
      <c r="G94" s="20" t="s">
        <v>818</v>
      </c>
      <c r="H94" s="20" t="s">
        <v>818</v>
      </c>
      <c r="I94" s="20" t="s">
        <v>20</v>
      </c>
      <c r="J94" s="51">
        <v>27467</v>
      </c>
      <c r="K94" s="20" t="s">
        <v>50</v>
      </c>
      <c r="L94" s="19">
        <v>106.9</v>
      </c>
      <c r="M94" s="33">
        <v>0.5575</v>
      </c>
      <c r="N94" s="20">
        <v>325</v>
      </c>
      <c r="O94" s="106">
        <v>335</v>
      </c>
      <c r="P94" s="106">
        <v>335</v>
      </c>
      <c r="Q94" s="20"/>
      <c r="R94" s="20">
        <v>325</v>
      </c>
      <c r="S94" s="33">
        <f t="shared" si="3"/>
        <v>181.1875</v>
      </c>
      <c r="T94" s="20" t="s">
        <v>473</v>
      </c>
      <c r="U94" s="20" t="s">
        <v>1276</v>
      </c>
      <c r="V94" s="20">
        <v>21</v>
      </c>
    </row>
    <row r="95" spans="1:22" s="25" customFormat="1" ht="12.75">
      <c r="A95" s="20">
        <v>12</v>
      </c>
      <c r="B95" s="20">
        <v>1</v>
      </c>
      <c r="C95" s="20" t="s">
        <v>26</v>
      </c>
      <c r="D95" s="20" t="s">
        <v>484</v>
      </c>
      <c r="E95" s="20">
        <v>110</v>
      </c>
      <c r="F95" s="20" t="s">
        <v>1268</v>
      </c>
      <c r="G95" s="20" t="s">
        <v>35</v>
      </c>
      <c r="H95" s="20" t="s">
        <v>35</v>
      </c>
      <c r="I95" s="20" t="s">
        <v>20</v>
      </c>
      <c r="J95" s="51">
        <v>27175</v>
      </c>
      <c r="K95" s="20" t="s">
        <v>59</v>
      </c>
      <c r="L95" s="19">
        <v>101.35</v>
      </c>
      <c r="M95" s="33">
        <v>0.5774</v>
      </c>
      <c r="N95" s="20">
        <v>200</v>
      </c>
      <c r="O95" s="20">
        <v>215</v>
      </c>
      <c r="P95" s="20">
        <v>225</v>
      </c>
      <c r="Q95" s="20"/>
      <c r="R95" s="20">
        <v>225</v>
      </c>
      <c r="S95" s="33">
        <f t="shared" si="3"/>
        <v>129.915</v>
      </c>
      <c r="T95" s="20"/>
      <c r="U95" s="20" t="s">
        <v>737</v>
      </c>
      <c r="V95" s="20">
        <v>12</v>
      </c>
    </row>
    <row r="96" spans="1:22" s="25" customFormat="1" ht="12.75">
      <c r="A96" s="20">
        <v>12</v>
      </c>
      <c r="B96" s="20">
        <v>1</v>
      </c>
      <c r="C96" s="20" t="s">
        <v>26</v>
      </c>
      <c r="D96" s="20" t="s">
        <v>484</v>
      </c>
      <c r="E96" s="20">
        <v>110</v>
      </c>
      <c r="F96" s="20" t="s">
        <v>164</v>
      </c>
      <c r="G96" s="20" t="s">
        <v>75</v>
      </c>
      <c r="H96" s="20" t="s">
        <v>75</v>
      </c>
      <c r="I96" s="20" t="s">
        <v>20</v>
      </c>
      <c r="J96" s="51">
        <v>33367</v>
      </c>
      <c r="K96" s="20" t="s">
        <v>19</v>
      </c>
      <c r="L96" s="19">
        <v>105.7</v>
      </c>
      <c r="M96" s="33">
        <v>0.5426</v>
      </c>
      <c r="N96" s="106">
        <v>350</v>
      </c>
      <c r="O96" s="106">
        <v>350</v>
      </c>
      <c r="P96" s="20">
        <v>350</v>
      </c>
      <c r="Q96" s="20"/>
      <c r="R96" s="20">
        <v>350</v>
      </c>
      <c r="S96" s="33">
        <f t="shared" si="3"/>
        <v>189.91</v>
      </c>
      <c r="T96" s="20" t="s">
        <v>475</v>
      </c>
      <c r="U96" s="20"/>
      <c r="V96" s="20">
        <v>27</v>
      </c>
    </row>
    <row r="97" spans="1:22" s="25" customFormat="1" ht="12.75">
      <c r="A97" s="20">
        <v>5</v>
      </c>
      <c r="B97" s="20">
        <v>2</v>
      </c>
      <c r="C97" s="20" t="s">
        <v>26</v>
      </c>
      <c r="D97" s="20" t="s">
        <v>484</v>
      </c>
      <c r="E97" s="20">
        <v>110</v>
      </c>
      <c r="F97" s="20" t="s">
        <v>1253</v>
      </c>
      <c r="G97" s="20" t="s">
        <v>818</v>
      </c>
      <c r="H97" s="20" t="s">
        <v>818</v>
      </c>
      <c r="I97" s="20" t="s">
        <v>20</v>
      </c>
      <c r="J97" s="51">
        <v>27467</v>
      </c>
      <c r="K97" s="20" t="s">
        <v>19</v>
      </c>
      <c r="L97" s="19">
        <v>106.9</v>
      </c>
      <c r="M97" s="33">
        <v>0.5407</v>
      </c>
      <c r="N97" s="20">
        <v>325</v>
      </c>
      <c r="O97" s="106">
        <v>335</v>
      </c>
      <c r="P97" s="106">
        <v>335</v>
      </c>
      <c r="Q97" s="20"/>
      <c r="R97" s="20">
        <v>325</v>
      </c>
      <c r="S97" s="33">
        <f t="shared" si="3"/>
        <v>175.7275</v>
      </c>
      <c r="T97" s="20"/>
      <c r="U97" s="20" t="s">
        <v>1276</v>
      </c>
      <c r="V97" s="20">
        <v>5</v>
      </c>
    </row>
    <row r="98" spans="1:22" s="25" customFormat="1" ht="12.75">
      <c r="A98" s="20">
        <v>3</v>
      </c>
      <c r="B98" s="20">
        <v>3</v>
      </c>
      <c r="C98" s="20" t="s">
        <v>26</v>
      </c>
      <c r="D98" s="20" t="s">
        <v>484</v>
      </c>
      <c r="E98" s="20">
        <v>110</v>
      </c>
      <c r="F98" s="20" t="s">
        <v>1274</v>
      </c>
      <c r="G98" s="20" t="s">
        <v>35</v>
      </c>
      <c r="H98" s="20" t="s">
        <v>35</v>
      </c>
      <c r="I98" s="20" t="s">
        <v>20</v>
      </c>
      <c r="J98" s="51">
        <v>33197</v>
      </c>
      <c r="K98" s="20" t="s">
        <v>19</v>
      </c>
      <c r="L98" s="19">
        <v>107</v>
      </c>
      <c r="M98" s="33">
        <v>0.5365</v>
      </c>
      <c r="N98" s="20">
        <v>210</v>
      </c>
      <c r="O98" s="106">
        <v>0</v>
      </c>
      <c r="P98" s="20">
        <v>0</v>
      </c>
      <c r="Q98" s="20"/>
      <c r="R98" s="20">
        <v>210</v>
      </c>
      <c r="S98" s="33">
        <f t="shared" si="3"/>
        <v>112.66499999999999</v>
      </c>
      <c r="T98" s="20"/>
      <c r="U98" s="20"/>
      <c r="V98" s="20">
        <v>3</v>
      </c>
    </row>
    <row r="99" spans="1:22" s="25" customFormat="1" ht="12.75">
      <c r="A99" s="20">
        <v>2</v>
      </c>
      <c r="B99" s="20">
        <v>4</v>
      </c>
      <c r="C99" s="20" t="s">
        <v>26</v>
      </c>
      <c r="D99" s="20" t="s">
        <v>484</v>
      </c>
      <c r="E99" s="20">
        <v>110</v>
      </c>
      <c r="F99" s="20" t="s">
        <v>677</v>
      </c>
      <c r="G99" s="20" t="s">
        <v>221</v>
      </c>
      <c r="H99" s="20" t="s">
        <v>22</v>
      </c>
      <c r="I99" s="20" t="s">
        <v>20</v>
      </c>
      <c r="J99" s="51">
        <v>30430</v>
      </c>
      <c r="K99" s="20" t="s">
        <v>19</v>
      </c>
      <c r="L99" s="19">
        <v>108.5</v>
      </c>
      <c r="M99" s="33">
        <v>0.5384</v>
      </c>
      <c r="N99" s="20">
        <v>205</v>
      </c>
      <c r="O99" s="106">
        <v>0</v>
      </c>
      <c r="P99" s="20">
        <v>0</v>
      </c>
      <c r="Q99" s="20"/>
      <c r="R99" s="20">
        <v>205</v>
      </c>
      <c r="S99" s="33">
        <f t="shared" si="3"/>
        <v>110.372</v>
      </c>
      <c r="T99" s="20"/>
      <c r="U99" s="20"/>
      <c r="V99" s="20">
        <v>2</v>
      </c>
    </row>
    <row r="100" spans="1:22" s="25" customFormat="1" ht="12.75">
      <c r="A100" s="20">
        <v>12</v>
      </c>
      <c r="B100" s="20">
        <v>1</v>
      </c>
      <c r="C100" s="20" t="s">
        <v>26</v>
      </c>
      <c r="D100" s="20" t="s">
        <v>484</v>
      </c>
      <c r="E100" s="20">
        <v>125</v>
      </c>
      <c r="F100" s="20" t="s">
        <v>1273</v>
      </c>
      <c r="G100" s="20" t="s">
        <v>69</v>
      </c>
      <c r="H100" s="20" t="s">
        <v>69</v>
      </c>
      <c r="I100" s="20" t="s">
        <v>20</v>
      </c>
      <c r="J100" s="51">
        <v>28872</v>
      </c>
      <c r="K100" s="20" t="s">
        <v>50</v>
      </c>
      <c r="L100" s="19">
        <v>117.7</v>
      </c>
      <c r="M100" s="33">
        <v>0.529</v>
      </c>
      <c r="N100" s="106">
        <v>302.5</v>
      </c>
      <c r="O100" s="20">
        <v>310</v>
      </c>
      <c r="P100" s="106">
        <v>332.5</v>
      </c>
      <c r="Q100" s="20"/>
      <c r="R100" s="20">
        <v>310</v>
      </c>
      <c r="S100" s="33">
        <f t="shared" si="3"/>
        <v>163.99</v>
      </c>
      <c r="T100" s="20"/>
      <c r="U100" s="20" t="s">
        <v>1279</v>
      </c>
      <c r="V100" s="20">
        <v>12</v>
      </c>
    </row>
    <row r="101" spans="1:22" s="25" customFormat="1" ht="12.75">
      <c r="A101" s="20">
        <v>12</v>
      </c>
      <c r="B101" s="20">
        <v>1</v>
      </c>
      <c r="C101" s="20" t="s">
        <v>26</v>
      </c>
      <c r="D101" s="20" t="s">
        <v>484</v>
      </c>
      <c r="E101" s="20">
        <v>125</v>
      </c>
      <c r="F101" s="20" t="s">
        <v>1270</v>
      </c>
      <c r="G101" s="20" t="s">
        <v>1271</v>
      </c>
      <c r="H101" s="20" t="s">
        <v>1271</v>
      </c>
      <c r="I101" s="20" t="s">
        <v>20</v>
      </c>
      <c r="J101" s="51">
        <v>25689</v>
      </c>
      <c r="K101" s="20" t="s">
        <v>59</v>
      </c>
      <c r="L101" s="19">
        <v>113</v>
      </c>
      <c r="M101" s="33">
        <v>0.61</v>
      </c>
      <c r="N101" s="20">
        <v>300</v>
      </c>
      <c r="O101" s="106">
        <v>330</v>
      </c>
      <c r="P101" s="106">
        <v>330</v>
      </c>
      <c r="Q101" s="20"/>
      <c r="R101" s="20">
        <v>300</v>
      </c>
      <c r="S101" s="33">
        <f t="shared" si="3"/>
        <v>183</v>
      </c>
      <c r="T101" s="20" t="s">
        <v>472</v>
      </c>
      <c r="U101" s="20" t="s">
        <v>1272</v>
      </c>
      <c r="V101" s="20">
        <v>27</v>
      </c>
    </row>
    <row r="102" spans="1:22" s="25" customFormat="1" ht="12.75">
      <c r="A102" s="20">
        <v>12</v>
      </c>
      <c r="B102" s="20">
        <v>1</v>
      </c>
      <c r="C102" s="20" t="s">
        <v>26</v>
      </c>
      <c r="D102" s="20" t="s">
        <v>484</v>
      </c>
      <c r="E102" s="20">
        <v>125</v>
      </c>
      <c r="F102" s="20" t="s">
        <v>774</v>
      </c>
      <c r="G102" s="20" t="s">
        <v>35</v>
      </c>
      <c r="H102" s="20" t="s">
        <v>35</v>
      </c>
      <c r="I102" s="20" t="s">
        <v>20</v>
      </c>
      <c r="J102" s="51">
        <v>33728</v>
      </c>
      <c r="K102" s="20" t="s">
        <v>19</v>
      </c>
      <c r="L102" s="19">
        <v>113.7</v>
      </c>
      <c r="M102" s="33">
        <v>0.5326</v>
      </c>
      <c r="N102" s="20">
        <v>305</v>
      </c>
      <c r="O102" s="106">
        <v>315</v>
      </c>
      <c r="P102" s="20">
        <v>315</v>
      </c>
      <c r="Q102" s="20"/>
      <c r="R102" s="20">
        <v>315</v>
      </c>
      <c r="S102" s="33">
        <f t="shared" si="3"/>
        <v>167.76899999999998</v>
      </c>
      <c r="T102" s="20"/>
      <c r="U102" s="20" t="s">
        <v>1280</v>
      </c>
      <c r="V102" s="20">
        <v>12</v>
      </c>
    </row>
    <row r="103" spans="1:22" s="25" customFormat="1" ht="12.75">
      <c r="A103" s="20">
        <v>5</v>
      </c>
      <c r="B103" s="20">
        <v>2</v>
      </c>
      <c r="C103" s="20" t="s">
        <v>26</v>
      </c>
      <c r="D103" s="20" t="s">
        <v>484</v>
      </c>
      <c r="E103" s="20">
        <v>125</v>
      </c>
      <c r="F103" s="20" t="s">
        <v>1273</v>
      </c>
      <c r="G103" s="20" t="s">
        <v>69</v>
      </c>
      <c r="H103" s="20" t="s">
        <v>69</v>
      </c>
      <c r="I103" s="20" t="s">
        <v>20</v>
      </c>
      <c r="J103" s="51">
        <v>28872</v>
      </c>
      <c r="K103" s="20" t="s">
        <v>19</v>
      </c>
      <c r="L103" s="19">
        <v>117.7</v>
      </c>
      <c r="M103" s="33">
        <v>0.529</v>
      </c>
      <c r="N103" s="106">
        <v>302.5</v>
      </c>
      <c r="O103" s="20">
        <v>310</v>
      </c>
      <c r="P103" s="106">
        <v>332.5</v>
      </c>
      <c r="Q103" s="20"/>
      <c r="R103" s="20">
        <v>310</v>
      </c>
      <c r="S103" s="33">
        <f t="shared" si="3"/>
        <v>163.99</v>
      </c>
      <c r="T103" s="20"/>
      <c r="U103" s="20" t="s">
        <v>1279</v>
      </c>
      <c r="V103" s="20">
        <v>5</v>
      </c>
    </row>
    <row r="104" spans="1:22" s="25" customFormat="1" ht="12.75">
      <c r="A104" s="20">
        <v>3</v>
      </c>
      <c r="B104" s="20">
        <v>3</v>
      </c>
      <c r="C104" s="20" t="s">
        <v>26</v>
      </c>
      <c r="D104" s="20" t="s">
        <v>484</v>
      </c>
      <c r="E104" s="20">
        <v>125</v>
      </c>
      <c r="F104" s="20" t="s">
        <v>1270</v>
      </c>
      <c r="G104" s="20" t="s">
        <v>1271</v>
      </c>
      <c r="H104" s="20" t="s">
        <v>1271</v>
      </c>
      <c r="I104" s="20" t="s">
        <v>20</v>
      </c>
      <c r="J104" s="51">
        <v>25689</v>
      </c>
      <c r="K104" s="20" t="s">
        <v>19</v>
      </c>
      <c r="L104" s="19">
        <v>113</v>
      </c>
      <c r="M104" s="33">
        <v>0.5322</v>
      </c>
      <c r="N104" s="20">
        <v>300</v>
      </c>
      <c r="O104" s="106">
        <v>330</v>
      </c>
      <c r="P104" s="106">
        <v>330</v>
      </c>
      <c r="Q104" s="20"/>
      <c r="R104" s="20">
        <v>300</v>
      </c>
      <c r="S104" s="33">
        <f t="shared" si="3"/>
        <v>159.66</v>
      </c>
      <c r="T104" s="20"/>
      <c r="U104" s="20" t="s">
        <v>1272</v>
      </c>
      <c r="V104" s="20">
        <v>3</v>
      </c>
    </row>
    <row r="105" spans="1:22" s="25" customFormat="1" ht="12.75">
      <c r="A105" s="20">
        <v>0</v>
      </c>
      <c r="B105" s="20" t="s">
        <v>234</v>
      </c>
      <c r="C105" s="20" t="s">
        <v>26</v>
      </c>
      <c r="D105" s="20" t="s">
        <v>484</v>
      </c>
      <c r="E105" s="20">
        <v>125</v>
      </c>
      <c r="F105" s="20" t="s">
        <v>1165</v>
      </c>
      <c r="G105" s="20" t="s">
        <v>71</v>
      </c>
      <c r="H105" s="20" t="s">
        <v>71</v>
      </c>
      <c r="I105" s="20" t="s">
        <v>20</v>
      </c>
      <c r="J105" s="51">
        <v>30241</v>
      </c>
      <c r="K105" s="20" t="s">
        <v>19</v>
      </c>
      <c r="L105" s="19">
        <v>112</v>
      </c>
      <c r="M105" s="33">
        <v>0.5342</v>
      </c>
      <c r="N105" s="106">
        <v>310</v>
      </c>
      <c r="O105" s="106">
        <v>315</v>
      </c>
      <c r="P105" s="106">
        <v>315</v>
      </c>
      <c r="Q105" s="20"/>
      <c r="R105" s="20">
        <v>0</v>
      </c>
      <c r="S105" s="33">
        <f t="shared" si="3"/>
        <v>0</v>
      </c>
      <c r="T105" s="20"/>
      <c r="U105" s="20" t="s">
        <v>341</v>
      </c>
      <c r="V105" s="20">
        <v>0</v>
      </c>
    </row>
    <row r="106" spans="1:22" s="25" customFormat="1" ht="12.75">
      <c r="A106" s="20">
        <v>0</v>
      </c>
      <c r="B106" s="20" t="s">
        <v>234</v>
      </c>
      <c r="C106" s="20" t="s">
        <v>26</v>
      </c>
      <c r="D106" s="20" t="s">
        <v>484</v>
      </c>
      <c r="E106" s="20">
        <v>140</v>
      </c>
      <c r="F106" s="20" t="s">
        <v>1269</v>
      </c>
      <c r="G106" s="20" t="s">
        <v>132</v>
      </c>
      <c r="H106" s="20" t="s">
        <v>52</v>
      </c>
      <c r="I106" s="20" t="s">
        <v>20</v>
      </c>
      <c r="J106" s="51">
        <v>25566</v>
      </c>
      <c r="K106" s="20" t="s">
        <v>59</v>
      </c>
      <c r="L106" s="19">
        <v>131</v>
      </c>
      <c r="M106" s="33">
        <v>0.5878</v>
      </c>
      <c r="N106" s="106">
        <v>260</v>
      </c>
      <c r="O106" s="106">
        <v>260</v>
      </c>
      <c r="P106" s="106">
        <v>270</v>
      </c>
      <c r="Q106" s="20"/>
      <c r="R106" s="20">
        <v>0</v>
      </c>
      <c r="S106" s="33">
        <f t="shared" si="3"/>
        <v>0</v>
      </c>
      <c r="T106" s="20"/>
      <c r="U106" s="20" t="s">
        <v>151</v>
      </c>
      <c r="V106" s="20">
        <v>0</v>
      </c>
    </row>
  </sheetData>
  <sheetProtection/>
  <mergeCells count="17">
    <mergeCell ref="M3:M4"/>
    <mergeCell ref="N3:S3"/>
    <mergeCell ref="T3:T4"/>
    <mergeCell ref="U3:U4"/>
    <mergeCell ref="V3:V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zoomScale="85" zoomScaleNormal="85" zoomScalePageLayoutView="0" workbookViewId="0" topLeftCell="A1">
      <selection activeCell="S33" sqref="S6:T33"/>
    </sheetView>
  </sheetViews>
  <sheetFormatPr defaultColWidth="9.00390625" defaultRowHeight="12.75"/>
  <cols>
    <col min="1" max="1" width="4.875" style="25" bestFit="1" customWidth="1"/>
    <col min="2" max="2" width="6.00390625" style="25" bestFit="1" customWidth="1"/>
    <col min="3" max="3" width="7.125" style="25" customWidth="1"/>
    <col min="4" max="4" width="8.875" style="25" bestFit="1" customWidth="1"/>
    <col min="5" max="5" width="6.125" style="25" customWidth="1"/>
    <col min="6" max="6" width="20.625" style="25" bestFit="1" customWidth="1"/>
    <col min="7" max="8" width="18.25390625" style="25" bestFit="1" customWidth="1"/>
    <col min="9" max="9" width="7.25390625" style="25" bestFit="1" customWidth="1"/>
    <col min="10" max="10" width="13.25390625" style="25" bestFit="1" customWidth="1"/>
    <col min="11" max="11" width="11.25390625" style="25" customWidth="1"/>
    <col min="12" max="12" width="8.625" style="26" bestFit="1" customWidth="1"/>
    <col min="13" max="13" width="6.75390625" style="31" bestFit="1" customWidth="1"/>
    <col min="14" max="14" width="13.25390625" style="25" bestFit="1" customWidth="1"/>
    <col min="15" max="15" width="6.375" style="25" bestFit="1" customWidth="1"/>
    <col min="16" max="16" width="7.125" style="25" bestFit="1" customWidth="1"/>
    <col min="17" max="17" width="10.75390625" style="25" bestFit="1" customWidth="1"/>
    <col min="18" max="18" width="12.125" style="25" customWidth="1"/>
    <col min="19" max="19" width="13.00390625" style="25" bestFit="1" customWidth="1"/>
    <col min="20" max="20" width="4.875" style="25" bestFit="1" customWidth="1"/>
    <col min="21" max="16384" width="9.125" style="25" customWidth="1"/>
  </cols>
  <sheetData>
    <row r="1" spans="3:17" ht="20.25">
      <c r="C1" s="36" t="s">
        <v>53</v>
      </c>
      <c r="F1" s="41"/>
      <c r="G1" s="22"/>
      <c r="H1" s="22"/>
      <c r="I1" s="22"/>
      <c r="J1" s="24"/>
      <c r="L1" s="23"/>
      <c r="M1" s="30"/>
      <c r="N1" s="22"/>
      <c r="O1" s="22"/>
      <c r="P1" s="22"/>
      <c r="Q1" s="22"/>
    </row>
    <row r="2" spans="3:17" s="43" customFormat="1" ht="21" thickBot="1">
      <c r="C2" s="36" t="s">
        <v>1173</v>
      </c>
      <c r="F2" s="44"/>
      <c r="G2" s="22"/>
      <c r="H2" s="44"/>
      <c r="I2" s="22"/>
      <c r="J2" s="44"/>
      <c r="K2" s="44"/>
      <c r="L2" s="45"/>
      <c r="M2" s="46"/>
      <c r="N2" s="44"/>
      <c r="O2" s="44"/>
      <c r="P2" s="44"/>
      <c r="Q2" s="44"/>
    </row>
    <row r="3" spans="1:20" ht="12.75" customHeight="1">
      <c r="A3" s="18" t="s">
        <v>18</v>
      </c>
      <c r="B3" s="16" t="s">
        <v>8</v>
      </c>
      <c r="C3" s="16" t="s">
        <v>23</v>
      </c>
      <c r="D3" s="16" t="s">
        <v>24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7" t="s">
        <v>197</v>
      </c>
      <c r="N3" s="315" t="s">
        <v>327</v>
      </c>
      <c r="O3" s="315"/>
      <c r="P3" s="315"/>
      <c r="Q3" s="315"/>
      <c r="R3" s="16" t="s">
        <v>9</v>
      </c>
      <c r="S3" s="12" t="s">
        <v>32</v>
      </c>
      <c r="T3" s="18" t="s">
        <v>18</v>
      </c>
    </row>
    <row r="4" spans="1:20" s="27" customFormat="1" ht="12" thickBo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3"/>
      <c r="M4" s="6"/>
      <c r="N4" s="81" t="s">
        <v>1</v>
      </c>
      <c r="O4" s="82" t="s">
        <v>41</v>
      </c>
      <c r="P4" s="81" t="s">
        <v>42</v>
      </c>
      <c r="Q4" s="83" t="s">
        <v>197</v>
      </c>
      <c r="R4" s="15"/>
      <c r="S4" s="11"/>
      <c r="T4" s="17"/>
    </row>
    <row r="5" spans="1:20" ht="12.75">
      <c r="A5" s="94"/>
      <c r="B5" s="94"/>
      <c r="C5" s="226"/>
      <c r="D5" s="226"/>
      <c r="E5" s="94"/>
      <c r="F5" s="95" t="s">
        <v>232</v>
      </c>
      <c r="G5" s="94"/>
      <c r="H5" s="94"/>
      <c r="I5" s="94"/>
      <c r="J5" s="96"/>
      <c r="K5" s="94"/>
      <c r="L5" s="98"/>
      <c r="M5" s="101"/>
      <c r="N5" s="94"/>
      <c r="O5" s="94"/>
      <c r="P5" s="94"/>
      <c r="Q5" s="94"/>
      <c r="R5" s="94"/>
      <c r="S5" s="94"/>
      <c r="T5" s="94"/>
    </row>
    <row r="6" spans="1:20" ht="12.75">
      <c r="A6" s="20">
        <v>12</v>
      </c>
      <c r="B6" s="20">
        <v>1</v>
      </c>
      <c r="C6" s="20" t="s">
        <v>38</v>
      </c>
      <c r="D6" s="20" t="s">
        <v>27</v>
      </c>
      <c r="E6" s="20">
        <v>44</v>
      </c>
      <c r="F6" s="20" t="s">
        <v>1099</v>
      </c>
      <c r="G6" s="20" t="s">
        <v>206</v>
      </c>
      <c r="H6" s="20" t="s">
        <v>206</v>
      </c>
      <c r="I6" s="20" t="s">
        <v>20</v>
      </c>
      <c r="J6" s="20" t="s">
        <v>1100</v>
      </c>
      <c r="K6" s="20" t="s">
        <v>84</v>
      </c>
      <c r="L6" s="19">
        <v>21</v>
      </c>
      <c r="M6" s="33">
        <v>1.76</v>
      </c>
      <c r="N6" s="20">
        <v>11.5</v>
      </c>
      <c r="O6" s="20">
        <v>100</v>
      </c>
      <c r="P6" s="20">
        <f>O6*N6</f>
        <v>1150</v>
      </c>
      <c r="Q6" s="92">
        <f>P6*M6</f>
        <v>2024</v>
      </c>
      <c r="R6" s="20" t="s">
        <v>523</v>
      </c>
      <c r="S6" s="20" t="s">
        <v>1282</v>
      </c>
      <c r="T6" s="20">
        <v>48</v>
      </c>
    </row>
    <row r="7" spans="1:20" ht="12.75">
      <c r="A7" s="20">
        <v>12</v>
      </c>
      <c r="B7" s="20">
        <v>2</v>
      </c>
      <c r="C7" s="20" t="s">
        <v>38</v>
      </c>
      <c r="D7" s="20" t="s">
        <v>27</v>
      </c>
      <c r="E7" s="20">
        <v>44</v>
      </c>
      <c r="F7" s="20" t="s">
        <v>1101</v>
      </c>
      <c r="G7" s="20" t="s">
        <v>206</v>
      </c>
      <c r="H7" s="20" t="s">
        <v>206</v>
      </c>
      <c r="I7" s="20" t="s">
        <v>20</v>
      </c>
      <c r="J7" s="20" t="s">
        <v>1102</v>
      </c>
      <c r="K7" s="20" t="s">
        <v>84</v>
      </c>
      <c r="L7" s="19">
        <v>25</v>
      </c>
      <c r="M7" s="33">
        <v>1.76</v>
      </c>
      <c r="N7" s="20">
        <v>11.5</v>
      </c>
      <c r="O7" s="20">
        <v>20</v>
      </c>
      <c r="P7" s="20">
        <f>O7*N7</f>
        <v>230</v>
      </c>
      <c r="Q7" s="92">
        <f>P7*M7</f>
        <v>404.8</v>
      </c>
      <c r="R7" s="20"/>
      <c r="S7" s="20" t="s">
        <v>1282</v>
      </c>
      <c r="T7" s="20">
        <v>12</v>
      </c>
    </row>
    <row r="8" spans="1:20" ht="12.75">
      <c r="A8" s="20">
        <v>12</v>
      </c>
      <c r="B8" s="20">
        <v>1</v>
      </c>
      <c r="C8" s="20" t="s">
        <v>38</v>
      </c>
      <c r="D8" s="20" t="s">
        <v>27</v>
      </c>
      <c r="E8" s="20">
        <v>48</v>
      </c>
      <c r="F8" s="20" t="s">
        <v>1111</v>
      </c>
      <c r="G8" s="20" t="s">
        <v>206</v>
      </c>
      <c r="H8" s="20" t="s">
        <v>206</v>
      </c>
      <c r="I8" s="20" t="s">
        <v>20</v>
      </c>
      <c r="J8" s="20" t="s">
        <v>1112</v>
      </c>
      <c r="K8" s="20" t="s">
        <v>70</v>
      </c>
      <c r="L8" s="19">
        <v>48</v>
      </c>
      <c r="M8" s="33">
        <v>0.9625</v>
      </c>
      <c r="N8" s="20">
        <v>20</v>
      </c>
      <c r="O8" s="20">
        <v>40</v>
      </c>
      <c r="P8" s="20">
        <f>O8*N8</f>
        <v>800</v>
      </c>
      <c r="Q8" s="92">
        <f>P8*M8</f>
        <v>770</v>
      </c>
      <c r="R8" s="20" t="s">
        <v>524</v>
      </c>
      <c r="S8" s="20" t="s">
        <v>1282</v>
      </c>
      <c r="T8" s="20">
        <v>27</v>
      </c>
    </row>
    <row r="9" spans="1:20" ht="12.75">
      <c r="A9" s="20">
        <v>12</v>
      </c>
      <c r="B9" s="20">
        <v>1</v>
      </c>
      <c r="C9" s="20" t="s">
        <v>38</v>
      </c>
      <c r="D9" s="20" t="s">
        <v>27</v>
      </c>
      <c r="E9" s="20">
        <v>67.5</v>
      </c>
      <c r="F9" s="20" t="s">
        <v>1113</v>
      </c>
      <c r="G9" s="20" t="s">
        <v>206</v>
      </c>
      <c r="H9" s="20" t="s">
        <v>206</v>
      </c>
      <c r="I9" s="20" t="s">
        <v>20</v>
      </c>
      <c r="J9" s="20" t="s">
        <v>1104</v>
      </c>
      <c r="K9" s="20" t="s">
        <v>84</v>
      </c>
      <c r="L9" s="19">
        <v>61</v>
      </c>
      <c r="M9" s="33">
        <v>0.9467</v>
      </c>
      <c r="N9" s="20">
        <v>20</v>
      </c>
      <c r="O9" s="20">
        <v>30</v>
      </c>
      <c r="P9" s="20">
        <f>O9*N9</f>
        <v>600</v>
      </c>
      <c r="Q9" s="92">
        <f>P9*M9</f>
        <v>568.02</v>
      </c>
      <c r="R9" s="20" t="s">
        <v>525</v>
      </c>
      <c r="S9" s="20" t="s">
        <v>1282</v>
      </c>
      <c r="T9" s="20">
        <v>21</v>
      </c>
    </row>
    <row r="10" spans="1:20" ht="12.75">
      <c r="A10" s="94"/>
      <c r="B10" s="94"/>
      <c r="C10" s="226"/>
      <c r="D10" s="226"/>
      <c r="E10" s="94"/>
      <c r="F10" s="95" t="s">
        <v>233</v>
      </c>
      <c r="G10" s="94"/>
      <c r="H10" s="94"/>
      <c r="I10" s="94"/>
      <c r="J10" s="96"/>
      <c r="K10" s="94"/>
      <c r="L10" s="98"/>
      <c r="M10" s="101"/>
      <c r="N10" s="94"/>
      <c r="O10" s="94"/>
      <c r="P10" s="94"/>
      <c r="Q10" s="94"/>
      <c r="R10" s="94"/>
      <c r="S10" s="20"/>
      <c r="T10" s="94"/>
    </row>
    <row r="11" spans="1:20" ht="12.75">
      <c r="A11" s="20">
        <v>12</v>
      </c>
      <c r="B11" s="20">
        <v>1</v>
      </c>
      <c r="C11" s="20" t="s">
        <v>38</v>
      </c>
      <c r="D11" s="20" t="s">
        <v>27</v>
      </c>
      <c r="E11" s="20">
        <v>44</v>
      </c>
      <c r="F11" s="20" t="s">
        <v>1097</v>
      </c>
      <c r="G11" s="20" t="s">
        <v>206</v>
      </c>
      <c r="H11" s="20" t="s">
        <v>206</v>
      </c>
      <c r="I11" s="20" t="s">
        <v>20</v>
      </c>
      <c r="J11" s="20" t="s">
        <v>1098</v>
      </c>
      <c r="K11" s="20" t="s">
        <v>84</v>
      </c>
      <c r="L11" s="19">
        <v>22</v>
      </c>
      <c r="M11" s="33">
        <v>2.08</v>
      </c>
      <c r="N11" s="20">
        <v>11.5</v>
      </c>
      <c r="O11" s="20">
        <v>720</v>
      </c>
      <c r="P11" s="20">
        <f aca="true" t="shared" si="0" ref="P11:P33">O11*N11</f>
        <v>8280</v>
      </c>
      <c r="Q11" s="92">
        <f aca="true" t="shared" si="1" ref="Q11:Q33">P11*M11</f>
        <v>17222.4</v>
      </c>
      <c r="R11" s="20" t="s">
        <v>523</v>
      </c>
      <c r="S11" s="20" t="s">
        <v>1282</v>
      </c>
      <c r="T11" s="20">
        <v>48</v>
      </c>
    </row>
    <row r="12" spans="1:20" ht="12.75">
      <c r="A12" s="20">
        <v>5</v>
      </c>
      <c r="B12" s="20">
        <v>2</v>
      </c>
      <c r="C12" s="20" t="s">
        <v>38</v>
      </c>
      <c r="D12" s="20" t="s">
        <v>27</v>
      </c>
      <c r="E12" s="20">
        <v>44</v>
      </c>
      <c r="F12" s="20" t="s">
        <v>1107</v>
      </c>
      <c r="G12" s="20" t="s">
        <v>206</v>
      </c>
      <c r="H12" s="20" t="s">
        <v>206</v>
      </c>
      <c r="I12" s="20" t="s">
        <v>20</v>
      </c>
      <c r="J12" s="20" t="s">
        <v>1104</v>
      </c>
      <c r="K12" s="20" t="s">
        <v>84</v>
      </c>
      <c r="L12" s="19">
        <v>38.8</v>
      </c>
      <c r="M12" s="33">
        <v>1.3402</v>
      </c>
      <c r="N12" s="20">
        <v>20</v>
      </c>
      <c r="O12" s="20">
        <v>20</v>
      </c>
      <c r="P12" s="20">
        <f t="shared" si="0"/>
        <v>400</v>
      </c>
      <c r="Q12" s="92">
        <f t="shared" si="1"/>
        <v>536.08</v>
      </c>
      <c r="R12" s="20"/>
      <c r="S12" s="20" t="s">
        <v>1282</v>
      </c>
      <c r="T12" s="20">
        <v>5</v>
      </c>
    </row>
    <row r="13" spans="1:20" ht="12.75">
      <c r="A13" s="20">
        <v>3</v>
      </c>
      <c r="B13" s="20">
        <v>3</v>
      </c>
      <c r="C13" s="20" t="s">
        <v>38</v>
      </c>
      <c r="D13" s="20" t="s">
        <v>27</v>
      </c>
      <c r="E13" s="20">
        <v>44</v>
      </c>
      <c r="F13" s="20" t="s">
        <v>1105</v>
      </c>
      <c r="G13" s="20" t="s">
        <v>206</v>
      </c>
      <c r="H13" s="20" t="s">
        <v>206</v>
      </c>
      <c r="I13" s="20" t="s">
        <v>20</v>
      </c>
      <c r="J13" s="20" t="s">
        <v>1100</v>
      </c>
      <c r="K13" s="20" t="s">
        <v>84</v>
      </c>
      <c r="L13" s="19">
        <v>38</v>
      </c>
      <c r="M13" s="33">
        <v>1.3684</v>
      </c>
      <c r="N13" s="20">
        <v>15</v>
      </c>
      <c r="O13" s="20">
        <v>15</v>
      </c>
      <c r="P13" s="20">
        <f t="shared" si="0"/>
        <v>225</v>
      </c>
      <c r="Q13" s="92">
        <f t="shared" si="1"/>
        <v>307.89</v>
      </c>
      <c r="R13" s="20"/>
      <c r="S13" s="20" t="s">
        <v>1282</v>
      </c>
      <c r="T13" s="20">
        <v>3</v>
      </c>
    </row>
    <row r="14" spans="1:20" ht="12.75">
      <c r="A14" s="20">
        <v>2</v>
      </c>
      <c r="B14" s="155" t="s">
        <v>1174</v>
      </c>
      <c r="C14" s="20" t="s">
        <v>38</v>
      </c>
      <c r="D14" s="20" t="s">
        <v>27</v>
      </c>
      <c r="E14" s="20">
        <v>44</v>
      </c>
      <c r="F14" s="20" t="s">
        <v>1103</v>
      </c>
      <c r="G14" s="20" t="s">
        <v>206</v>
      </c>
      <c r="H14" s="20" t="s">
        <v>206</v>
      </c>
      <c r="I14" s="20" t="s">
        <v>20</v>
      </c>
      <c r="J14" s="20" t="s">
        <v>1104</v>
      </c>
      <c r="K14" s="20" t="s">
        <v>84</v>
      </c>
      <c r="L14" s="19">
        <v>31</v>
      </c>
      <c r="M14" s="33">
        <v>1.6774</v>
      </c>
      <c r="N14" s="20">
        <v>15</v>
      </c>
      <c r="O14" s="20">
        <v>10</v>
      </c>
      <c r="P14" s="20">
        <f t="shared" si="0"/>
        <v>150</v>
      </c>
      <c r="Q14" s="92">
        <f t="shared" si="1"/>
        <v>251.61</v>
      </c>
      <c r="R14" s="20"/>
      <c r="S14" s="20" t="s">
        <v>1282</v>
      </c>
      <c r="T14" s="20">
        <v>2</v>
      </c>
    </row>
    <row r="15" spans="1:20" ht="12.75">
      <c r="A15" s="20">
        <v>2</v>
      </c>
      <c r="B15" s="155" t="s">
        <v>1174</v>
      </c>
      <c r="C15" s="20" t="s">
        <v>38</v>
      </c>
      <c r="D15" s="20" t="s">
        <v>27</v>
      </c>
      <c r="E15" s="20">
        <v>44</v>
      </c>
      <c r="F15" s="20" t="s">
        <v>1106</v>
      </c>
      <c r="G15" s="20" t="s">
        <v>206</v>
      </c>
      <c r="H15" s="20" t="s">
        <v>206</v>
      </c>
      <c r="I15" s="20" t="s">
        <v>20</v>
      </c>
      <c r="J15" s="20" t="s">
        <v>1100</v>
      </c>
      <c r="K15" s="20" t="s">
        <v>84</v>
      </c>
      <c r="L15" s="19">
        <v>31</v>
      </c>
      <c r="M15" s="33">
        <v>1.6774</v>
      </c>
      <c r="N15" s="20">
        <v>15</v>
      </c>
      <c r="O15" s="20">
        <v>10</v>
      </c>
      <c r="P15" s="20">
        <f t="shared" si="0"/>
        <v>150</v>
      </c>
      <c r="Q15" s="92">
        <f t="shared" si="1"/>
        <v>251.61</v>
      </c>
      <c r="R15" s="20"/>
      <c r="S15" s="20" t="s">
        <v>1282</v>
      </c>
      <c r="T15" s="20">
        <v>2</v>
      </c>
    </row>
    <row r="16" spans="1:20" ht="12.75">
      <c r="A16" s="20">
        <v>12</v>
      </c>
      <c r="B16" s="20">
        <v>1</v>
      </c>
      <c r="C16" s="20" t="s">
        <v>38</v>
      </c>
      <c r="D16" s="20" t="s">
        <v>27</v>
      </c>
      <c r="E16" s="20">
        <v>48</v>
      </c>
      <c r="F16" s="20" t="s">
        <v>1108</v>
      </c>
      <c r="G16" s="20" t="s">
        <v>206</v>
      </c>
      <c r="H16" s="20" t="s">
        <v>206</v>
      </c>
      <c r="I16" s="20" t="s">
        <v>20</v>
      </c>
      <c r="J16" s="20" t="s">
        <v>1109</v>
      </c>
      <c r="K16" s="20" t="s">
        <v>36</v>
      </c>
      <c r="L16" s="19">
        <v>46.6</v>
      </c>
      <c r="M16" s="33">
        <v>1.1159</v>
      </c>
      <c r="N16" s="20">
        <v>22.5</v>
      </c>
      <c r="O16" s="20">
        <v>43</v>
      </c>
      <c r="P16" s="20">
        <f t="shared" si="0"/>
        <v>967.5</v>
      </c>
      <c r="Q16" s="92">
        <f t="shared" si="1"/>
        <v>1079.6332499999999</v>
      </c>
      <c r="R16" s="20"/>
      <c r="S16" s="20" t="s">
        <v>1282</v>
      </c>
      <c r="T16" s="20">
        <v>12</v>
      </c>
    </row>
    <row r="17" spans="1:20" ht="12.75">
      <c r="A17" s="20">
        <v>12</v>
      </c>
      <c r="B17" s="20">
        <v>1</v>
      </c>
      <c r="C17" s="20" t="s">
        <v>38</v>
      </c>
      <c r="D17" s="20" t="s">
        <v>27</v>
      </c>
      <c r="E17" s="20">
        <v>52</v>
      </c>
      <c r="F17" s="20" t="s">
        <v>1110</v>
      </c>
      <c r="G17" s="20" t="s">
        <v>206</v>
      </c>
      <c r="H17" s="20" t="s">
        <v>206</v>
      </c>
      <c r="I17" s="20" t="s">
        <v>20</v>
      </c>
      <c r="J17" s="20" t="s">
        <v>1100</v>
      </c>
      <c r="K17" s="20" t="s">
        <v>84</v>
      </c>
      <c r="L17" s="19">
        <v>49</v>
      </c>
      <c r="M17" s="33">
        <v>1.0612</v>
      </c>
      <c r="N17" s="20">
        <v>25</v>
      </c>
      <c r="O17" s="20">
        <v>55</v>
      </c>
      <c r="P17" s="20">
        <f t="shared" si="0"/>
        <v>1375</v>
      </c>
      <c r="Q17" s="92">
        <f t="shared" si="1"/>
        <v>1459.1499999999999</v>
      </c>
      <c r="R17" s="20"/>
      <c r="S17" s="20" t="s">
        <v>1282</v>
      </c>
      <c r="T17" s="20">
        <v>12</v>
      </c>
    </row>
    <row r="18" spans="1:20" ht="12.75">
      <c r="A18" s="20">
        <v>12</v>
      </c>
      <c r="B18" s="20">
        <v>1</v>
      </c>
      <c r="C18" s="20" t="s">
        <v>38</v>
      </c>
      <c r="D18" s="20" t="s">
        <v>27</v>
      </c>
      <c r="E18" s="20">
        <v>56</v>
      </c>
      <c r="F18" s="20" t="s">
        <v>1119</v>
      </c>
      <c r="G18" s="20" t="s">
        <v>206</v>
      </c>
      <c r="H18" s="20" t="s">
        <v>206</v>
      </c>
      <c r="I18" s="20" t="s">
        <v>20</v>
      </c>
      <c r="J18" s="20" t="s">
        <v>1109</v>
      </c>
      <c r="K18" s="20" t="s">
        <v>36</v>
      </c>
      <c r="L18" s="19">
        <v>54</v>
      </c>
      <c r="M18" s="33">
        <v>0.9864</v>
      </c>
      <c r="N18" s="20">
        <v>27.5</v>
      </c>
      <c r="O18" s="20">
        <v>21</v>
      </c>
      <c r="P18" s="20">
        <f t="shared" si="0"/>
        <v>577.5</v>
      </c>
      <c r="Q18" s="92">
        <f t="shared" si="1"/>
        <v>569.6460000000001</v>
      </c>
      <c r="R18" s="20"/>
      <c r="S18" s="20" t="s">
        <v>1282</v>
      </c>
      <c r="T18" s="20">
        <v>12</v>
      </c>
    </row>
    <row r="19" spans="1:20" ht="12.75">
      <c r="A19" s="20">
        <v>12</v>
      </c>
      <c r="B19" s="20">
        <v>1</v>
      </c>
      <c r="C19" s="20" t="s">
        <v>38</v>
      </c>
      <c r="D19" s="20" t="s">
        <v>27</v>
      </c>
      <c r="E19" s="20">
        <v>67.5</v>
      </c>
      <c r="F19" s="20" t="s">
        <v>1118</v>
      </c>
      <c r="G19" s="20" t="s">
        <v>206</v>
      </c>
      <c r="H19" s="20" t="s">
        <v>206</v>
      </c>
      <c r="I19" s="20" t="s">
        <v>20</v>
      </c>
      <c r="J19" s="20" t="s">
        <v>1115</v>
      </c>
      <c r="K19" s="20" t="s">
        <v>36</v>
      </c>
      <c r="L19" s="19">
        <v>62</v>
      </c>
      <c r="M19" s="33">
        <v>0.9032</v>
      </c>
      <c r="N19" s="20">
        <v>30</v>
      </c>
      <c r="O19" s="20">
        <v>77</v>
      </c>
      <c r="P19" s="20">
        <f t="shared" si="0"/>
        <v>2310</v>
      </c>
      <c r="Q19" s="92">
        <f t="shared" si="1"/>
        <v>2086.392</v>
      </c>
      <c r="R19" s="20" t="s">
        <v>524</v>
      </c>
      <c r="S19" s="20" t="s">
        <v>1282</v>
      </c>
      <c r="T19" s="20">
        <v>27</v>
      </c>
    </row>
    <row r="20" spans="1:20" ht="12.75">
      <c r="A20" s="20">
        <v>5</v>
      </c>
      <c r="B20" s="20">
        <v>2</v>
      </c>
      <c r="C20" s="20" t="s">
        <v>38</v>
      </c>
      <c r="D20" s="20" t="s">
        <v>27</v>
      </c>
      <c r="E20" s="20">
        <v>67.5</v>
      </c>
      <c r="F20" s="20" t="s">
        <v>1117</v>
      </c>
      <c r="G20" s="20" t="s">
        <v>206</v>
      </c>
      <c r="H20" s="20" t="s">
        <v>206</v>
      </c>
      <c r="I20" s="20" t="s">
        <v>20</v>
      </c>
      <c r="J20" s="20" t="s">
        <v>1115</v>
      </c>
      <c r="K20" s="20" t="s">
        <v>36</v>
      </c>
      <c r="L20" s="19">
        <v>61</v>
      </c>
      <c r="M20" s="33">
        <v>0.918</v>
      </c>
      <c r="N20" s="20">
        <v>30</v>
      </c>
      <c r="O20" s="20">
        <v>74</v>
      </c>
      <c r="P20" s="20">
        <f t="shared" si="0"/>
        <v>2220</v>
      </c>
      <c r="Q20" s="92">
        <f t="shared" si="1"/>
        <v>2037.96</v>
      </c>
      <c r="R20" s="20" t="s">
        <v>525</v>
      </c>
      <c r="S20" s="20" t="s">
        <v>1282</v>
      </c>
      <c r="T20" s="20">
        <v>14</v>
      </c>
    </row>
    <row r="21" spans="1:20" ht="12.75">
      <c r="A21" s="20">
        <v>3</v>
      </c>
      <c r="B21" s="20">
        <v>3</v>
      </c>
      <c r="C21" s="20" t="s">
        <v>38</v>
      </c>
      <c r="D21" s="20" t="s">
        <v>27</v>
      </c>
      <c r="E21" s="20">
        <v>67.5</v>
      </c>
      <c r="F21" s="20" t="s">
        <v>1125</v>
      </c>
      <c r="G21" s="20" t="s">
        <v>206</v>
      </c>
      <c r="H21" s="20" t="s">
        <v>206</v>
      </c>
      <c r="I21" s="20" t="s">
        <v>20</v>
      </c>
      <c r="J21" s="20" t="s">
        <v>1109</v>
      </c>
      <c r="K21" s="20" t="s">
        <v>36</v>
      </c>
      <c r="L21" s="19">
        <v>65</v>
      </c>
      <c r="M21" s="33">
        <v>0.8615</v>
      </c>
      <c r="N21" s="20">
        <v>32.5</v>
      </c>
      <c r="O21" s="20">
        <v>51</v>
      </c>
      <c r="P21" s="20">
        <f t="shared" si="0"/>
        <v>1657.5</v>
      </c>
      <c r="Q21" s="92">
        <f t="shared" si="1"/>
        <v>1427.93625</v>
      </c>
      <c r="R21" s="20"/>
      <c r="S21" s="20" t="s">
        <v>1282</v>
      </c>
      <c r="T21" s="20">
        <v>3</v>
      </c>
    </row>
    <row r="22" spans="1:20" ht="12.75">
      <c r="A22" s="20">
        <v>2</v>
      </c>
      <c r="B22" s="20">
        <v>4</v>
      </c>
      <c r="C22" s="20" t="s">
        <v>38</v>
      </c>
      <c r="D22" s="20" t="s">
        <v>27</v>
      </c>
      <c r="E22" s="20">
        <v>67.5</v>
      </c>
      <c r="F22" s="20" t="s">
        <v>1114</v>
      </c>
      <c r="G22" s="20" t="s">
        <v>206</v>
      </c>
      <c r="H22" s="20" t="s">
        <v>206</v>
      </c>
      <c r="I22" s="20" t="s">
        <v>20</v>
      </c>
      <c r="J22" s="20" t="s">
        <v>1115</v>
      </c>
      <c r="K22" s="20" t="s">
        <v>36</v>
      </c>
      <c r="L22" s="19">
        <v>61</v>
      </c>
      <c r="M22" s="33">
        <v>0.918</v>
      </c>
      <c r="N22" s="20">
        <v>30</v>
      </c>
      <c r="O22" s="20">
        <v>20</v>
      </c>
      <c r="P22" s="20">
        <f t="shared" si="0"/>
        <v>600</v>
      </c>
      <c r="Q22" s="92">
        <f t="shared" si="1"/>
        <v>550.8000000000001</v>
      </c>
      <c r="R22" s="20"/>
      <c r="S22" s="20" t="s">
        <v>1282</v>
      </c>
      <c r="T22" s="20">
        <v>2</v>
      </c>
    </row>
    <row r="23" spans="1:20" ht="12.75">
      <c r="A23" s="20">
        <v>1</v>
      </c>
      <c r="B23" s="20">
        <v>5</v>
      </c>
      <c r="C23" s="20" t="s">
        <v>38</v>
      </c>
      <c r="D23" s="20" t="s">
        <v>27</v>
      </c>
      <c r="E23" s="20">
        <v>67.5</v>
      </c>
      <c r="F23" s="20" t="s">
        <v>1116</v>
      </c>
      <c r="G23" s="20" t="s">
        <v>206</v>
      </c>
      <c r="H23" s="20" t="s">
        <v>206</v>
      </c>
      <c r="I23" s="20" t="s">
        <v>20</v>
      </c>
      <c r="J23" s="20" t="s">
        <v>1109</v>
      </c>
      <c r="K23" s="20" t="s">
        <v>36</v>
      </c>
      <c r="L23" s="19">
        <v>63</v>
      </c>
      <c r="M23" s="33">
        <v>0.8889</v>
      </c>
      <c r="N23" s="20">
        <v>30</v>
      </c>
      <c r="O23" s="20">
        <v>16</v>
      </c>
      <c r="P23" s="20">
        <f t="shared" si="0"/>
        <v>480</v>
      </c>
      <c r="Q23" s="92">
        <f t="shared" si="1"/>
        <v>426.672</v>
      </c>
      <c r="R23" s="20"/>
      <c r="S23" s="20" t="s">
        <v>1282</v>
      </c>
      <c r="T23" s="20">
        <v>1</v>
      </c>
    </row>
    <row r="24" spans="1:20" ht="12.75">
      <c r="A24" s="20">
        <v>12</v>
      </c>
      <c r="B24" s="20">
        <v>1</v>
      </c>
      <c r="C24" s="20" t="s">
        <v>38</v>
      </c>
      <c r="D24" s="20" t="s">
        <v>27</v>
      </c>
      <c r="E24" s="20">
        <v>67.5</v>
      </c>
      <c r="F24" s="20" t="s">
        <v>1120</v>
      </c>
      <c r="G24" s="20" t="s">
        <v>206</v>
      </c>
      <c r="H24" s="20" t="s">
        <v>206</v>
      </c>
      <c r="I24" s="20" t="s">
        <v>20</v>
      </c>
      <c r="J24" s="20" t="s">
        <v>1121</v>
      </c>
      <c r="K24" s="20" t="s">
        <v>70</v>
      </c>
      <c r="L24" s="19">
        <v>64</v>
      </c>
      <c r="M24" s="33">
        <v>0.875</v>
      </c>
      <c r="N24" s="20">
        <v>32.5</v>
      </c>
      <c r="O24" s="20">
        <v>57</v>
      </c>
      <c r="P24" s="20">
        <f t="shared" si="0"/>
        <v>1852.5</v>
      </c>
      <c r="Q24" s="92">
        <f t="shared" si="1"/>
        <v>1620.9375</v>
      </c>
      <c r="R24" s="20"/>
      <c r="S24" s="20" t="s">
        <v>1282</v>
      </c>
      <c r="T24" s="20">
        <v>12</v>
      </c>
    </row>
    <row r="25" spans="1:20" ht="12.75">
      <c r="A25" s="20">
        <v>5</v>
      </c>
      <c r="B25" s="20">
        <v>2</v>
      </c>
      <c r="C25" s="20" t="s">
        <v>38</v>
      </c>
      <c r="D25" s="20" t="s">
        <v>27</v>
      </c>
      <c r="E25" s="20">
        <v>67.5</v>
      </c>
      <c r="F25" s="20" t="s">
        <v>1124</v>
      </c>
      <c r="G25" s="20" t="s">
        <v>206</v>
      </c>
      <c r="H25" s="20" t="s">
        <v>206</v>
      </c>
      <c r="I25" s="20" t="s">
        <v>20</v>
      </c>
      <c r="J25" s="20" t="s">
        <v>1121</v>
      </c>
      <c r="K25" s="20" t="s">
        <v>70</v>
      </c>
      <c r="L25" s="19">
        <v>67</v>
      </c>
      <c r="M25" s="33">
        <v>0.8358</v>
      </c>
      <c r="N25" s="20">
        <v>32.5</v>
      </c>
      <c r="O25" s="20">
        <v>54</v>
      </c>
      <c r="P25" s="20">
        <f t="shared" si="0"/>
        <v>1755</v>
      </c>
      <c r="Q25" s="92">
        <f t="shared" si="1"/>
        <v>1466.829</v>
      </c>
      <c r="R25" s="20"/>
      <c r="S25" s="20" t="s">
        <v>1282</v>
      </c>
      <c r="T25" s="20">
        <v>5</v>
      </c>
    </row>
    <row r="26" spans="1:20" ht="12.75">
      <c r="A26" s="20">
        <v>3</v>
      </c>
      <c r="B26" s="20">
        <v>3</v>
      </c>
      <c r="C26" s="20" t="s">
        <v>38</v>
      </c>
      <c r="D26" s="20" t="s">
        <v>27</v>
      </c>
      <c r="E26" s="20">
        <v>67.5</v>
      </c>
      <c r="F26" s="20" t="s">
        <v>1122</v>
      </c>
      <c r="G26" s="20" t="s">
        <v>206</v>
      </c>
      <c r="H26" s="20" t="s">
        <v>206</v>
      </c>
      <c r="I26" s="20" t="s">
        <v>20</v>
      </c>
      <c r="J26" s="20" t="s">
        <v>1121</v>
      </c>
      <c r="K26" s="20" t="s">
        <v>70</v>
      </c>
      <c r="L26" s="19">
        <v>67</v>
      </c>
      <c r="M26" s="33">
        <v>0.8358</v>
      </c>
      <c r="N26" s="20">
        <v>32.5</v>
      </c>
      <c r="O26" s="20">
        <v>45</v>
      </c>
      <c r="P26" s="20">
        <f t="shared" si="0"/>
        <v>1462.5</v>
      </c>
      <c r="Q26" s="92">
        <f t="shared" si="1"/>
        <v>1222.3575</v>
      </c>
      <c r="R26" s="20"/>
      <c r="S26" s="20" t="s">
        <v>1282</v>
      </c>
      <c r="T26" s="20">
        <v>3</v>
      </c>
    </row>
    <row r="27" spans="1:20" ht="12.75">
      <c r="A27" s="20">
        <v>2</v>
      </c>
      <c r="B27" s="20">
        <v>4</v>
      </c>
      <c r="C27" s="20" t="s">
        <v>38</v>
      </c>
      <c r="D27" s="20" t="s">
        <v>27</v>
      </c>
      <c r="E27" s="20">
        <v>67.5</v>
      </c>
      <c r="F27" s="20" t="s">
        <v>1123</v>
      </c>
      <c r="G27" s="20" t="s">
        <v>206</v>
      </c>
      <c r="H27" s="20" t="s">
        <v>206</v>
      </c>
      <c r="I27" s="20" t="s">
        <v>20</v>
      </c>
      <c r="J27" s="20" t="s">
        <v>1121</v>
      </c>
      <c r="K27" s="20" t="s">
        <v>70</v>
      </c>
      <c r="L27" s="19">
        <v>66</v>
      </c>
      <c r="M27" s="33">
        <v>0.8485</v>
      </c>
      <c r="N27" s="20">
        <v>32.5</v>
      </c>
      <c r="O27" s="20">
        <v>36</v>
      </c>
      <c r="P27" s="20">
        <f t="shared" si="0"/>
        <v>1170</v>
      </c>
      <c r="Q27" s="92">
        <f t="shared" si="1"/>
        <v>992.745</v>
      </c>
      <c r="R27" s="20"/>
      <c r="S27" s="20" t="s">
        <v>1282</v>
      </c>
      <c r="T27" s="20">
        <v>2</v>
      </c>
    </row>
    <row r="28" spans="1:20" ht="12.75">
      <c r="A28" s="20">
        <v>12</v>
      </c>
      <c r="B28" s="20">
        <v>1</v>
      </c>
      <c r="C28" s="20" t="s">
        <v>38</v>
      </c>
      <c r="D28" s="20" t="s">
        <v>27</v>
      </c>
      <c r="E28" s="20">
        <v>82.5</v>
      </c>
      <c r="F28" s="20" t="s">
        <v>1128</v>
      </c>
      <c r="G28" s="20" t="s">
        <v>206</v>
      </c>
      <c r="H28" s="20" t="s">
        <v>206</v>
      </c>
      <c r="I28" s="20" t="s">
        <v>20</v>
      </c>
      <c r="J28" s="20" t="s">
        <v>1129</v>
      </c>
      <c r="K28" s="20" t="s">
        <v>49</v>
      </c>
      <c r="L28" s="19">
        <v>81</v>
      </c>
      <c r="M28" s="33">
        <v>0.7704</v>
      </c>
      <c r="N28" s="20">
        <v>40</v>
      </c>
      <c r="O28" s="20">
        <v>40</v>
      </c>
      <c r="P28" s="20">
        <f t="shared" si="0"/>
        <v>1600</v>
      </c>
      <c r="Q28" s="92">
        <f t="shared" si="1"/>
        <v>1232.6399999999999</v>
      </c>
      <c r="R28" s="20"/>
      <c r="S28" s="20" t="s">
        <v>1282</v>
      </c>
      <c r="T28" s="20">
        <v>12</v>
      </c>
    </row>
    <row r="29" spans="1:20" ht="12.75">
      <c r="A29" s="20">
        <v>12</v>
      </c>
      <c r="B29" s="20">
        <v>1</v>
      </c>
      <c r="C29" s="20" t="s">
        <v>38</v>
      </c>
      <c r="D29" s="20" t="s">
        <v>27</v>
      </c>
      <c r="E29" s="20">
        <v>82.5</v>
      </c>
      <c r="F29" s="20" t="s">
        <v>1126</v>
      </c>
      <c r="G29" s="20" t="s">
        <v>206</v>
      </c>
      <c r="H29" s="20" t="s">
        <v>206</v>
      </c>
      <c r="I29" s="20" t="s">
        <v>20</v>
      </c>
      <c r="J29" s="20" t="s">
        <v>1115</v>
      </c>
      <c r="K29" s="20" t="s">
        <v>36</v>
      </c>
      <c r="L29" s="19">
        <v>75.1</v>
      </c>
      <c r="M29" s="33">
        <v>0.8309</v>
      </c>
      <c r="N29" s="20">
        <v>37.5</v>
      </c>
      <c r="O29" s="20">
        <v>39</v>
      </c>
      <c r="P29" s="20">
        <f t="shared" si="0"/>
        <v>1462.5</v>
      </c>
      <c r="Q29" s="92">
        <f t="shared" si="1"/>
        <v>1215.1912499999999</v>
      </c>
      <c r="R29" s="20"/>
      <c r="S29" s="20" t="s">
        <v>1282</v>
      </c>
      <c r="T29" s="20">
        <v>12</v>
      </c>
    </row>
    <row r="30" spans="1:20" ht="12.75">
      <c r="A30" s="20">
        <v>12</v>
      </c>
      <c r="B30" s="20">
        <v>1</v>
      </c>
      <c r="C30" s="20" t="s">
        <v>38</v>
      </c>
      <c r="D30" s="20" t="s">
        <v>27</v>
      </c>
      <c r="E30" s="20">
        <v>82.5</v>
      </c>
      <c r="F30" s="20" t="s">
        <v>1127</v>
      </c>
      <c r="G30" s="20" t="s">
        <v>206</v>
      </c>
      <c r="H30" s="20" t="s">
        <v>206</v>
      </c>
      <c r="I30" s="20" t="s">
        <v>20</v>
      </c>
      <c r="J30" s="20" t="s">
        <v>1121</v>
      </c>
      <c r="K30" s="20" t="s">
        <v>70</v>
      </c>
      <c r="L30" s="19">
        <v>76</v>
      </c>
      <c r="M30" s="33">
        <v>0.8211</v>
      </c>
      <c r="N30" s="20">
        <v>37.5</v>
      </c>
      <c r="O30" s="20">
        <v>35</v>
      </c>
      <c r="P30" s="20">
        <f t="shared" si="0"/>
        <v>1312.5</v>
      </c>
      <c r="Q30" s="92">
        <f t="shared" si="1"/>
        <v>1077.6937500000001</v>
      </c>
      <c r="R30" s="20"/>
      <c r="S30" s="20" t="s">
        <v>1282</v>
      </c>
      <c r="T30" s="20">
        <v>12</v>
      </c>
    </row>
    <row r="31" spans="1:20" ht="12.75">
      <c r="A31" s="20">
        <v>5</v>
      </c>
      <c r="B31" s="20">
        <v>2</v>
      </c>
      <c r="C31" s="20" t="s">
        <v>38</v>
      </c>
      <c r="D31" s="20" t="s">
        <v>27</v>
      </c>
      <c r="E31" s="20">
        <v>82.5</v>
      </c>
      <c r="F31" s="20" t="s">
        <v>1175</v>
      </c>
      <c r="G31" s="20" t="s">
        <v>206</v>
      </c>
      <c r="H31" s="20" t="s">
        <v>206</v>
      </c>
      <c r="I31" s="20" t="s">
        <v>20</v>
      </c>
      <c r="J31" s="20" t="s">
        <v>1112</v>
      </c>
      <c r="K31" s="20" t="s">
        <v>70</v>
      </c>
      <c r="L31" s="19">
        <v>78</v>
      </c>
      <c r="M31" s="33">
        <v>0.8</v>
      </c>
      <c r="N31" s="20">
        <v>37.5</v>
      </c>
      <c r="O31" s="20">
        <v>32</v>
      </c>
      <c r="P31" s="20">
        <f t="shared" si="0"/>
        <v>1200</v>
      </c>
      <c r="Q31" s="92">
        <f t="shared" si="1"/>
        <v>960</v>
      </c>
      <c r="R31" s="20"/>
      <c r="S31" s="20" t="s">
        <v>1282</v>
      </c>
      <c r="T31" s="20">
        <v>5</v>
      </c>
    </row>
    <row r="32" spans="1:20" ht="12.75">
      <c r="A32" s="20">
        <v>12</v>
      </c>
      <c r="B32" s="20">
        <v>1</v>
      </c>
      <c r="C32" s="20" t="s">
        <v>38</v>
      </c>
      <c r="D32" s="20" t="s">
        <v>27</v>
      </c>
      <c r="E32" s="20">
        <v>90</v>
      </c>
      <c r="F32" s="20" t="s">
        <v>1132</v>
      </c>
      <c r="G32" s="20" t="s">
        <v>206</v>
      </c>
      <c r="H32" s="20" t="s">
        <v>206</v>
      </c>
      <c r="I32" s="20" t="s">
        <v>20</v>
      </c>
      <c r="J32" s="20" t="s">
        <v>1121</v>
      </c>
      <c r="K32" s="20" t="s">
        <v>70</v>
      </c>
      <c r="L32" s="19">
        <v>88</v>
      </c>
      <c r="M32" s="33">
        <v>0.7299</v>
      </c>
      <c r="N32" s="20">
        <v>42.5</v>
      </c>
      <c r="O32" s="20">
        <v>41</v>
      </c>
      <c r="P32" s="20">
        <f t="shared" si="0"/>
        <v>1742.5</v>
      </c>
      <c r="Q32" s="92">
        <f t="shared" si="1"/>
        <v>1271.85075</v>
      </c>
      <c r="R32" s="20"/>
      <c r="S32" s="20" t="s">
        <v>1282</v>
      </c>
      <c r="T32" s="20">
        <v>12</v>
      </c>
    </row>
    <row r="33" spans="1:20" ht="12.75">
      <c r="A33" s="20">
        <v>12</v>
      </c>
      <c r="B33" s="20">
        <v>1</v>
      </c>
      <c r="C33" s="20" t="s">
        <v>38</v>
      </c>
      <c r="D33" s="20" t="s">
        <v>27</v>
      </c>
      <c r="E33" s="20">
        <v>90</v>
      </c>
      <c r="F33" s="20" t="s">
        <v>1130</v>
      </c>
      <c r="G33" s="20" t="s">
        <v>206</v>
      </c>
      <c r="H33" s="20" t="s">
        <v>206</v>
      </c>
      <c r="I33" s="20" t="s">
        <v>20</v>
      </c>
      <c r="J33" s="20" t="s">
        <v>1131</v>
      </c>
      <c r="K33" s="20" t="s">
        <v>82</v>
      </c>
      <c r="L33" s="19">
        <v>88</v>
      </c>
      <c r="M33" s="33">
        <v>0.7299</v>
      </c>
      <c r="N33" s="20">
        <v>42.5</v>
      </c>
      <c r="O33" s="20">
        <v>45</v>
      </c>
      <c r="P33" s="20">
        <f t="shared" si="0"/>
        <v>1912.5</v>
      </c>
      <c r="Q33" s="92">
        <f t="shared" si="1"/>
        <v>1395.93375</v>
      </c>
      <c r="R33" s="20"/>
      <c r="S33" s="20" t="s">
        <v>1282</v>
      </c>
      <c r="T33" s="20">
        <v>12</v>
      </c>
    </row>
  </sheetData>
  <sheetProtection/>
  <mergeCells count="17">
    <mergeCell ref="M3:M4"/>
    <mergeCell ref="R3:R4"/>
    <mergeCell ref="S3:S4"/>
    <mergeCell ref="N3:Q3"/>
    <mergeCell ref="T3:T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84"/>
  <sheetViews>
    <sheetView zoomScale="85" zoomScaleNormal="85" zoomScalePageLayoutView="0" workbookViewId="0" topLeftCell="AK1">
      <selection activeCell="AK84" sqref="AK6:AL84"/>
    </sheetView>
  </sheetViews>
  <sheetFormatPr defaultColWidth="9.00390625" defaultRowHeight="12.75"/>
  <cols>
    <col min="1" max="1" width="5.00390625" style="25" bestFit="1" customWidth="1"/>
    <col min="2" max="2" width="6.00390625" style="25" bestFit="1" customWidth="1"/>
    <col min="3" max="3" width="8.375" style="25" customWidth="1"/>
    <col min="4" max="4" width="8.875" style="25" bestFit="1" customWidth="1"/>
    <col min="5" max="5" width="5.125" style="25" bestFit="1" customWidth="1"/>
    <col min="6" max="6" width="22.875" style="25" bestFit="1" customWidth="1"/>
    <col min="7" max="7" width="24.625" style="25" bestFit="1" customWidth="1"/>
    <col min="8" max="8" width="3.25390625" style="25" customWidth="1"/>
    <col min="9" max="9" width="1.12109375" style="25" customWidth="1"/>
    <col min="10" max="10" width="1.12109375" style="26" customWidth="1"/>
    <col min="11" max="11" width="18.75390625" style="31" bestFit="1" customWidth="1"/>
    <col min="12" max="12" width="6.75390625" style="25" bestFit="1" customWidth="1"/>
    <col min="13" max="13" width="6.75390625" style="21" bestFit="1" customWidth="1"/>
    <col min="14" max="14" width="6.125" style="21" bestFit="1" customWidth="1"/>
    <col min="15" max="15" width="6.125" style="25" bestFit="1" customWidth="1"/>
    <col min="16" max="16" width="5.75390625" style="28" bestFit="1" customWidth="1"/>
    <col min="17" max="17" width="2.00390625" style="42" bestFit="1" customWidth="1"/>
    <col min="18" max="18" width="6.625" style="25" bestFit="1" customWidth="1"/>
    <col min="19" max="19" width="1.25" style="25" customWidth="1"/>
    <col min="20" max="20" width="5.125" style="25" bestFit="1" customWidth="1"/>
    <col min="21" max="21" width="5.75390625" style="25" bestFit="1" customWidth="1"/>
    <col min="22" max="22" width="5.75390625" style="28" bestFit="1" customWidth="1"/>
    <col min="23" max="23" width="2.00390625" style="42" bestFit="1" customWidth="1"/>
    <col min="24" max="24" width="6.625" style="28" bestFit="1" customWidth="1"/>
    <col min="25" max="25" width="1.75390625" style="31" customWidth="1"/>
    <col min="26" max="26" width="1.75390625" style="25" customWidth="1"/>
    <col min="27" max="27" width="1.75390625" style="21" customWidth="1"/>
    <col min="28" max="29" width="6.125" style="25" bestFit="1" customWidth="1"/>
    <col min="30" max="30" width="6.125" style="28" bestFit="1" customWidth="1"/>
    <col min="31" max="31" width="6.75390625" style="42" bestFit="1" customWidth="1"/>
    <col min="32" max="32" width="6.625" style="28" bestFit="1" customWidth="1"/>
    <col min="33" max="33" width="1.25" style="31" customWidth="1"/>
    <col min="34" max="34" width="6.125" style="25" bestFit="1" customWidth="1"/>
    <col min="35" max="35" width="8.75390625" style="25" bestFit="1" customWidth="1"/>
    <col min="36" max="36" width="11.875" style="25" customWidth="1"/>
    <col min="37" max="37" width="16.75390625" style="25" bestFit="1" customWidth="1"/>
    <col min="38" max="38" width="5.00390625" style="25" bestFit="1" customWidth="1"/>
    <col min="39" max="16384" width="9.125" style="25" customWidth="1"/>
  </cols>
  <sheetData>
    <row r="1" spans="3:22" ht="20.25">
      <c r="C1" s="36" t="s">
        <v>53</v>
      </c>
      <c r="D1" s="22"/>
      <c r="E1" s="22"/>
      <c r="F1" s="22"/>
      <c r="G1" s="22"/>
      <c r="H1" s="24"/>
      <c r="J1" s="23"/>
      <c r="K1" s="30"/>
      <c r="L1" s="22"/>
      <c r="M1" s="34"/>
      <c r="N1" s="34"/>
      <c r="O1" s="22"/>
      <c r="P1" s="229"/>
      <c r="Q1" s="24"/>
      <c r="R1" s="22"/>
      <c r="S1" s="22"/>
      <c r="T1" s="22"/>
      <c r="U1" s="22"/>
      <c r="V1" s="37"/>
    </row>
    <row r="2" spans="2:22" ht="21" thickBot="1">
      <c r="B2" s="25" t="s">
        <v>428</v>
      </c>
      <c r="C2" s="36" t="s">
        <v>1177</v>
      </c>
      <c r="D2" s="22"/>
      <c r="E2" s="22"/>
      <c r="F2" s="22"/>
      <c r="G2" s="22"/>
      <c r="H2" s="24"/>
      <c r="K2" s="36"/>
      <c r="L2" s="22"/>
      <c r="M2" s="34"/>
      <c r="N2" s="34"/>
      <c r="O2" s="22"/>
      <c r="P2" s="22"/>
      <c r="Q2" s="24"/>
      <c r="R2" s="22"/>
      <c r="S2" s="22"/>
      <c r="T2" s="22"/>
      <c r="U2" s="22"/>
      <c r="V2" s="37"/>
    </row>
    <row r="3" spans="1:38" ht="12.75">
      <c r="A3" s="18" t="s">
        <v>18</v>
      </c>
      <c r="B3" s="16" t="s">
        <v>8</v>
      </c>
      <c r="C3" s="16" t="s">
        <v>23</v>
      </c>
      <c r="D3" s="16" t="s">
        <v>24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7" t="s">
        <v>0</v>
      </c>
      <c r="N3" s="8" t="s">
        <v>12</v>
      </c>
      <c r="O3" s="8"/>
      <c r="P3" s="8"/>
      <c r="Q3" s="8"/>
      <c r="R3" s="8"/>
      <c r="S3" s="8"/>
      <c r="T3" s="8" t="s">
        <v>5</v>
      </c>
      <c r="U3" s="8"/>
      <c r="V3" s="8"/>
      <c r="W3" s="8"/>
      <c r="X3" s="8"/>
      <c r="Y3" s="8"/>
      <c r="Z3" s="8" t="s">
        <v>13</v>
      </c>
      <c r="AA3" s="8"/>
      <c r="AB3" s="8" t="s">
        <v>14</v>
      </c>
      <c r="AC3" s="8"/>
      <c r="AD3" s="8"/>
      <c r="AE3" s="8"/>
      <c r="AF3" s="8"/>
      <c r="AG3" s="8"/>
      <c r="AH3" s="8" t="s">
        <v>15</v>
      </c>
      <c r="AI3" s="8"/>
      <c r="AJ3" s="16" t="s">
        <v>9</v>
      </c>
      <c r="AK3" s="12" t="s">
        <v>32</v>
      </c>
      <c r="AL3" s="18" t="s">
        <v>18</v>
      </c>
    </row>
    <row r="4" spans="1:38" s="27" customFormat="1" ht="12" thickBo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3"/>
      <c r="M4" s="6"/>
      <c r="N4" s="38">
        <v>1</v>
      </c>
      <c r="O4" s="39">
        <v>2</v>
      </c>
      <c r="P4" s="39">
        <v>3</v>
      </c>
      <c r="Q4" s="38">
        <v>4</v>
      </c>
      <c r="R4" s="38" t="s">
        <v>6</v>
      </c>
      <c r="S4" s="40" t="s">
        <v>0</v>
      </c>
      <c r="T4" s="38">
        <v>1</v>
      </c>
      <c r="U4" s="38">
        <v>2</v>
      </c>
      <c r="V4" s="38">
        <v>3</v>
      </c>
      <c r="W4" s="38">
        <v>4</v>
      </c>
      <c r="X4" s="38" t="s">
        <v>6</v>
      </c>
      <c r="Y4" s="40" t="s">
        <v>0</v>
      </c>
      <c r="Z4" s="38" t="s">
        <v>16</v>
      </c>
      <c r="AA4" s="40" t="s">
        <v>0</v>
      </c>
      <c r="AB4" s="38">
        <v>1</v>
      </c>
      <c r="AC4" s="39">
        <v>2</v>
      </c>
      <c r="AD4" s="38">
        <v>3</v>
      </c>
      <c r="AE4" s="38">
        <v>4</v>
      </c>
      <c r="AF4" s="38" t="s">
        <v>6</v>
      </c>
      <c r="AG4" s="40" t="s">
        <v>0</v>
      </c>
      <c r="AH4" s="38" t="s">
        <v>17</v>
      </c>
      <c r="AI4" s="40" t="s">
        <v>0</v>
      </c>
      <c r="AJ4" s="15"/>
      <c r="AK4" s="11"/>
      <c r="AL4" s="17"/>
    </row>
    <row r="5" spans="1:38" ht="12.75">
      <c r="A5" s="20"/>
      <c r="B5" s="20"/>
      <c r="C5" s="20"/>
      <c r="D5" s="20"/>
      <c r="E5" s="20"/>
      <c r="F5" s="32" t="s">
        <v>232</v>
      </c>
      <c r="G5" s="32" t="s">
        <v>468</v>
      </c>
      <c r="H5" s="32" t="s">
        <v>485</v>
      </c>
      <c r="I5" s="20"/>
      <c r="J5" s="51"/>
      <c r="K5" s="20"/>
      <c r="L5" s="19"/>
      <c r="M5" s="33"/>
      <c r="N5" s="105"/>
      <c r="O5" s="230"/>
      <c r="P5" s="150"/>
      <c r="Q5" s="20"/>
      <c r="R5" s="32"/>
      <c r="S5" s="33"/>
      <c r="T5" s="29"/>
      <c r="U5" s="150"/>
      <c r="V5" s="231"/>
      <c r="W5" s="20"/>
      <c r="X5" s="32"/>
      <c r="Y5" s="33"/>
      <c r="Z5" s="32"/>
      <c r="AA5" s="33"/>
      <c r="AB5" s="20"/>
      <c r="AC5" s="150"/>
      <c r="AD5" s="106"/>
      <c r="AE5" s="20"/>
      <c r="AF5" s="32"/>
      <c r="AG5" s="33"/>
      <c r="AH5" s="32"/>
      <c r="AI5" s="33"/>
      <c r="AJ5" s="20"/>
      <c r="AK5" s="20"/>
      <c r="AL5" s="20"/>
    </row>
    <row r="6" spans="1:38" ht="12.75">
      <c r="A6" s="20">
        <v>12</v>
      </c>
      <c r="B6" s="20">
        <v>1</v>
      </c>
      <c r="C6" s="20" t="s">
        <v>38</v>
      </c>
      <c r="D6" s="20" t="s">
        <v>433</v>
      </c>
      <c r="E6" s="20">
        <v>75</v>
      </c>
      <c r="F6" s="20" t="s">
        <v>1209</v>
      </c>
      <c r="G6" s="20" t="s">
        <v>1197</v>
      </c>
      <c r="H6" s="20" t="s">
        <v>22</v>
      </c>
      <c r="I6" s="20" t="s">
        <v>20</v>
      </c>
      <c r="J6" s="51">
        <v>24075</v>
      </c>
      <c r="K6" s="20" t="s">
        <v>55</v>
      </c>
      <c r="L6" s="19">
        <v>72.75</v>
      </c>
      <c r="M6" s="33">
        <v>0.9825</v>
      </c>
      <c r="N6" s="29"/>
      <c r="O6" s="20"/>
      <c r="P6" s="32"/>
      <c r="Q6" s="50"/>
      <c r="R6" s="20"/>
      <c r="S6" s="33">
        <f>R6*M6</f>
        <v>0</v>
      </c>
      <c r="T6" s="20"/>
      <c r="U6" s="20"/>
      <c r="V6" s="32"/>
      <c r="W6" s="50"/>
      <c r="X6" s="32"/>
      <c r="Y6" s="33">
        <f>X6*M6</f>
        <v>0</v>
      </c>
      <c r="Z6" s="32">
        <f>X6+R6</f>
        <v>0</v>
      </c>
      <c r="AA6" s="33">
        <f>Z6*M6</f>
        <v>0</v>
      </c>
      <c r="AB6" s="20">
        <v>77.5</v>
      </c>
      <c r="AC6" s="20">
        <v>85</v>
      </c>
      <c r="AD6" s="159">
        <v>95</v>
      </c>
      <c r="AE6" s="50"/>
      <c r="AF6" s="32">
        <v>85</v>
      </c>
      <c r="AG6" s="33">
        <f>AF6*M6</f>
        <v>83.5125</v>
      </c>
      <c r="AH6" s="32">
        <f>AF6+Z6</f>
        <v>85</v>
      </c>
      <c r="AI6" s="33">
        <f>AH6*M6</f>
        <v>83.5125</v>
      </c>
      <c r="AJ6" s="20"/>
      <c r="AK6" s="20" t="s">
        <v>1287</v>
      </c>
      <c r="AL6" s="20">
        <v>12</v>
      </c>
    </row>
    <row r="7" spans="1:38" ht="12.75">
      <c r="A7" s="20"/>
      <c r="B7" s="20"/>
      <c r="C7" s="20"/>
      <c r="D7" s="20"/>
      <c r="E7" s="20"/>
      <c r="F7" s="32" t="s">
        <v>232</v>
      </c>
      <c r="G7" s="32" t="s">
        <v>469</v>
      </c>
      <c r="H7" s="32" t="s">
        <v>485</v>
      </c>
      <c r="I7" s="20"/>
      <c r="J7" s="51"/>
      <c r="K7" s="20"/>
      <c r="L7" s="19"/>
      <c r="M7" s="33"/>
      <c r="N7" s="105"/>
      <c r="O7" s="230"/>
      <c r="P7" s="150"/>
      <c r="Q7" s="20"/>
      <c r="R7" s="32"/>
      <c r="S7" s="33"/>
      <c r="T7" s="29"/>
      <c r="U7" s="150"/>
      <c r="V7" s="231"/>
      <c r="W7" s="20"/>
      <c r="X7" s="32"/>
      <c r="Y7" s="33"/>
      <c r="Z7" s="32"/>
      <c r="AA7" s="33"/>
      <c r="AB7" s="20"/>
      <c r="AC7" s="150"/>
      <c r="AD7" s="106"/>
      <c r="AE7" s="20"/>
      <c r="AF7" s="32"/>
      <c r="AG7" s="33"/>
      <c r="AH7" s="32"/>
      <c r="AI7" s="33"/>
      <c r="AJ7" s="20"/>
      <c r="AK7" s="20"/>
      <c r="AL7" s="20"/>
    </row>
    <row r="8" spans="1:38" ht="12.75">
      <c r="A8" s="20">
        <v>12</v>
      </c>
      <c r="B8" s="20">
        <v>1</v>
      </c>
      <c r="C8" s="20" t="s">
        <v>38</v>
      </c>
      <c r="D8" s="20" t="s">
        <v>433</v>
      </c>
      <c r="E8" s="20">
        <v>56</v>
      </c>
      <c r="F8" s="20" t="s">
        <v>1181</v>
      </c>
      <c r="G8" s="20" t="s">
        <v>1182</v>
      </c>
      <c r="H8" s="20" t="s">
        <v>1182</v>
      </c>
      <c r="I8" s="20" t="s">
        <v>20</v>
      </c>
      <c r="J8" s="51">
        <v>29538</v>
      </c>
      <c r="K8" s="20" t="s">
        <v>19</v>
      </c>
      <c r="L8" s="19">
        <v>53.7</v>
      </c>
      <c r="M8" s="33">
        <v>0.9169</v>
      </c>
      <c r="N8" s="105">
        <v>57.5</v>
      </c>
      <c r="O8" s="230">
        <v>57.5</v>
      </c>
      <c r="P8" s="150">
        <v>62.5</v>
      </c>
      <c r="Q8" s="20"/>
      <c r="R8" s="32">
        <v>62.5</v>
      </c>
      <c r="S8" s="33">
        <f aca="true" t="shared" si="0" ref="S8:S13">R8*M8</f>
        <v>57.306250000000006</v>
      </c>
      <c r="T8" s="29">
        <v>32.5</v>
      </c>
      <c r="U8" s="150">
        <v>37.5</v>
      </c>
      <c r="V8" s="231">
        <v>40</v>
      </c>
      <c r="W8" s="20"/>
      <c r="X8" s="32">
        <v>37.5</v>
      </c>
      <c r="Y8" s="33">
        <f aca="true" t="shared" si="1" ref="Y8:Y13">X8*M8</f>
        <v>34.38375</v>
      </c>
      <c r="Z8" s="32">
        <f aca="true" t="shared" si="2" ref="Z8:Z13">X8+R8</f>
        <v>100</v>
      </c>
      <c r="AA8" s="33">
        <f aca="true" t="shared" si="3" ref="AA8:AA13">Z8*M8</f>
        <v>91.69</v>
      </c>
      <c r="AB8" s="20">
        <v>55</v>
      </c>
      <c r="AC8" s="150">
        <v>62.5</v>
      </c>
      <c r="AD8" s="106">
        <v>72.5</v>
      </c>
      <c r="AE8" s="20"/>
      <c r="AF8" s="32">
        <v>62.5</v>
      </c>
      <c r="AG8" s="33">
        <f aca="true" t="shared" si="4" ref="AG8:AG13">AF8*M8</f>
        <v>57.306250000000006</v>
      </c>
      <c r="AH8" s="32">
        <f aca="true" t="shared" si="5" ref="AH8:AH13">AF8+Z8</f>
        <v>162.5</v>
      </c>
      <c r="AI8" s="33">
        <f aca="true" t="shared" si="6" ref="AI8:AI13">AH8*M8</f>
        <v>148.99625</v>
      </c>
      <c r="AJ8" s="20"/>
      <c r="AK8" s="20" t="s">
        <v>983</v>
      </c>
      <c r="AL8" s="20">
        <v>12</v>
      </c>
    </row>
    <row r="9" spans="1:38" ht="12.75">
      <c r="A9" s="20">
        <v>12</v>
      </c>
      <c r="B9" s="20">
        <v>1</v>
      </c>
      <c r="C9" s="20" t="s">
        <v>38</v>
      </c>
      <c r="D9" s="20" t="s">
        <v>433</v>
      </c>
      <c r="E9" s="20">
        <v>60</v>
      </c>
      <c r="F9" s="20" t="s">
        <v>1183</v>
      </c>
      <c r="G9" s="20" t="s">
        <v>1182</v>
      </c>
      <c r="H9" s="20" t="s">
        <v>1182</v>
      </c>
      <c r="I9" s="20" t="s">
        <v>20</v>
      </c>
      <c r="J9" s="51">
        <v>27135</v>
      </c>
      <c r="K9" s="20" t="s">
        <v>59</v>
      </c>
      <c r="L9" s="19">
        <v>58.6</v>
      </c>
      <c r="M9" s="33">
        <v>0.921</v>
      </c>
      <c r="N9" s="29">
        <v>105</v>
      </c>
      <c r="O9" s="230">
        <v>115</v>
      </c>
      <c r="P9" s="231">
        <v>122.5</v>
      </c>
      <c r="Q9" s="20"/>
      <c r="R9" s="32">
        <v>115</v>
      </c>
      <c r="S9" s="33">
        <f t="shared" si="0"/>
        <v>105.915</v>
      </c>
      <c r="T9" s="29">
        <v>50</v>
      </c>
      <c r="U9" s="150">
        <v>55</v>
      </c>
      <c r="V9" s="231">
        <v>57.5</v>
      </c>
      <c r="W9" s="20"/>
      <c r="X9" s="32">
        <v>55</v>
      </c>
      <c r="Y9" s="33">
        <f t="shared" si="1"/>
        <v>50.655</v>
      </c>
      <c r="Z9" s="32">
        <f t="shared" si="2"/>
        <v>170</v>
      </c>
      <c r="AA9" s="33">
        <f t="shared" si="3"/>
        <v>156.57</v>
      </c>
      <c r="AB9" s="20">
        <v>95</v>
      </c>
      <c r="AC9" s="150">
        <v>105</v>
      </c>
      <c r="AD9" s="106">
        <v>112.5</v>
      </c>
      <c r="AE9" s="20"/>
      <c r="AF9" s="32">
        <v>105</v>
      </c>
      <c r="AG9" s="33">
        <f t="shared" si="4"/>
        <v>96.705</v>
      </c>
      <c r="AH9" s="32">
        <f t="shared" si="5"/>
        <v>275</v>
      </c>
      <c r="AI9" s="33">
        <f t="shared" si="6"/>
        <v>253.275</v>
      </c>
      <c r="AJ9" s="20"/>
      <c r="AK9" s="20" t="s">
        <v>983</v>
      </c>
      <c r="AL9" s="20">
        <v>12</v>
      </c>
    </row>
    <row r="10" spans="1:38" ht="12.75">
      <c r="A10" s="20">
        <v>12</v>
      </c>
      <c r="B10" s="20">
        <v>1</v>
      </c>
      <c r="C10" s="20" t="s">
        <v>38</v>
      </c>
      <c r="D10" s="94" t="s">
        <v>433</v>
      </c>
      <c r="E10" s="20">
        <v>60</v>
      </c>
      <c r="F10" s="20" t="s">
        <v>1178</v>
      </c>
      <c r="G10" s="20" t="s">
        <v>35</v>
      </c>
      <c r="H10" s="20" t="s">
        <v>35</v>
      </c>
      <c r="I10" s="20" t="s">
        <v>20</v>
      </c>
      <c r="J10" s="51">
        <v>30572</v>
      </c>
      <c r="K10" s="20" t="s">
        <v>19</v>
      </c>
      <c r="L10" s="19">
        <v>59.3</v>
      </c>
      <c r="M10" s="33">
        <v>0.8676</v>
      </c>
      <c r="N10" s="29">
        <v>117.5</v>
      </c>
      <c r="O10" s="20">
        <v>127.5</v>
      </c>
      <c r="P10" s="32">
        <v>140</v>
      </c>
      <c r="Q10" s="50"/>
      <c r="R10" s="20">
        <v>140</v>
      </c>
      <c r="S10" s="33">
        <f t="shared" si="0"/>
        <v>121.464</v>
      </c>
      <c r="T10" s="20">
        <v>57.5</v>
      </c>
      <c r="U10" s="20">
        <v>62.5</v>
      </c>
      <c r="V10" s="32">
        <v>65</v>
      </c>
      <c r="W10" s="50"/>
      <c r="X10" s="32">
        <v>65</v>
      </c>
      <c r="Y10" s="33">
        <f t="shared" si="1"/>
        <v>56.394000000000005</v>
      </c>
      <c r="Z10" s="32">
        <f t="shared" si="2"/>
        <v>205</v>
      </c>
      <c r="AA10" s="33">
        <f t="shared" si="3"/>
        <v>177.858</v>
      </c>
      <c r="AB10" s="20">
        <v>115</v>
      </c>
      <c r="AC10" s="20">
        <v>125</v>
      </c>
      <c r="AD10" s="159">
        <v>0</v>
      </c>
      <c r="AE10" s="50"/>
      <c r="AF10" s="32">
        <v>125</v>
      </c>
      <c r="AG10" s="33">
        <f t="shared" si="4"/>
        <v>108.45</v>
      </c>
      <c r="AH10" s="32">
        <f t="shared" si="5"/>
        <v>330</v>
      </c>
      <c r="AI10" s="33">
        <f t="shared" si="6"/>
        <v>286.308</v>
      </c>
      <c r="AJ10" s="20"/>
      <c r="AK10" s="20" t="s">
        <v>983</v>
      </c>
      <c r="AL10" s="20">
        <v>12</v>
      </c>
    </row>
    <row r="11" spans="1:38" ht="12.75">
      <c r="A11" s="20">
        <v>12</v>
      </c>
      <c r="B11" s="20">
        <v>1</v>
      </c>
      <c r="C11" s="20" t="s">
        <v>38</v>
      </c>
      <c r="D11" s="20" t="s">
        <v>433</v>
      </c>
      <c r="E11" s="20">
        <v>75</v>
      </c>
      <c r="F11" s="20" t="s">
        <v>1215</v>
      </c>
      <c r="G11" s="20" t="s">
        <v>35</v>
      </c>
      <c r="H11" s="20" t="s">
        <v>35</v>
      </c>
      <c r="I11" s="20" t="s">
        <v>20</v>
      </c>
      <c r="J11" s="51">
        <v>30441</v>
      </c>
      <c r="K11" s="20" t="s">
        <v>19</v>
      </c>
      <c r="L11" s="19">
        <v>73.45</v>
      </c>
      <c r="M11" s="33">
        <v>0.7322</v>
      </c>
      <c r="N11" s="29">
        <v>125</v>
      </c>
      <c r="O11" s="20">
        <v>135</v>
      </c>
      <c r="P11" s="32">
        <v>145</v>
      </c>
      <c r="Q11" s="50"/>
      <c r="R11" s="20">
        <v>145</v>
      </c>
      <c r="S11" s="33">
        <f t="shared" si="0"/>
        <v>106.169</v>
      </c>
      <c r="T11" s="20">
        <v>62.5</v>
      </c>
      <c r="U11" s="20">
        <v>67.5</v>
      </c>
      <c r="V11" s="32">
        <v>70</v>
      </c>
      <c r="W11" s="50"/>
      <c r="X11" s="32">
        <v>70</v>
      </c>
      <c r="Y11" s="33">
        <f t="shared" si="1"/>
        <v>51.254</v>
      </c>
      <c r="Z11" s="32">
        <f t="shared" si="2"/>
        <v>215</v>
      </c>
      <c r="AA11" s="33">
        <f t="shared" si="3"/>
        <v>157.423</v>
      </c>
      <c r="AB11" s="20">
        <v>120</v>
      </c>
      <c r="AC11" s="20">
        <v>132.5</v>
      </c>
      <c r="AD11" s="32">
        <v>140</v>
      </c>
      <c r="AE11" s="50"/>
      <c r="AF11" s="32">
        <v>140</v>
      </c>
      <c r="AG11" s="33">
        <f t="shared" si="4"/>
        <v>102.508</v>
      </c>
      <c r="AH11" s="32">
        <f t="shared" si="5"/>
        <v>355</v>
      </c>
      <c r="AI11" s="33">
        <f t="shared" si="6"/>
        <v>259.931</v>
      </c>
      <c r="AJ11" s="20"/>
      <c r="AK11" s="20" t="s">
        <v>983</v>
      </c>
      <c r="AL11" s="20">
        <v>12</v>
      </c>
    </row>
    <row r="12" spans="1:38" ht="12.75">
      <c r="A12" s="227">
        <v>5</v>
      </c>
      <c r="B12" s="227">
        <v>2</v>
      </c>
      <c r="C12" s="20" t="s">
        <v>38</v>
      </c>
      <c r="D12" s="94" t="s">
        <v>433</v>
      </c>
      <c r="E12" s="227">
        <v>75</v>
      </c>
      <c r="F12" s="227" t="s">
        <v>1184</v>
      </c>
      <c r="G12" s="227" t="s">
        <v>763</v>
      </c>
      <c r="H12" s="227" t="s">
        <v>763</v>
      </c>
      <c r="I12" s="227" t="s">
        <v>20</v>
      </c>
      <c r="J12" s="161">
        <v>27008</v>
      </c>
      <c r="K12" s="227" t="s">
        <v>19</v>
      </c>
      <c r="L12" s="232">
        <v>73.5</v>
      </c>
      <c r="M12" s="233">
        <v>0.7322</v>
      </c>
      <c r="N12" s="234">
        <v>82</v>
      </c>
      <c r="O12" s="235">
        <v>92.5</v>
      </c>
      <c r="P12" s="235">
        <v>100</v>
      </c>
      <c r="Q12" s="227"/>
      <c r="R12" s="236">
        <v>100</v>
      </c>
      <c r="S12" s="33">
        <f t="shared" si="0"/>
        <v>73.22</v>
      </c>
      <c r="T12" s="234">
        <v>37.5</v>
      </c>
      <c r="U12" s="235">
        <v>42.5</v>
      </c>
      <c r="V12" s="235">
        <v>47.5</v>
      </c>
      <c r="W12" s="227"/>
      <c r="X12" s="236">
        <v>47.5</v>
      </c>
      <c r="Y12" s="33">
        <f t="shared" si="1"/>
        <v>34.7795</v>
      </c>
      <c r="Z12" s="32">
        <f t="shared" si="2"/>
        <v>147.5</v>
      </c>
      <c r="AA12" s="33">
        <f t="shared" si="3"/>
        <v>107.9995</v>
      </c>
      <c r="AB12" s="227">
        <v>90</v>
      </c>
      <c r="AC12" s="235">
        <v>100</v>
      </c>
      <c r="AD12" s="227">
        <v>112.5</v>
      </c>
      <c r="AE12" s="227"/>
      <c r="AF12" s="236">
        <v>112.5</v>
      </c>
      <c r="AG12" s="33">
        <f t="shared" si="4"/>
        <v>82.3725</v>
      </c>
      <c r="AH12" s="32">
        <f t="shared" si="5"/>
        <v>260</v>
      </c>
      <c r="AI12" s="33">
        <f t="shared" si="6"/>
        <v>190.37199999999999</v>
      </c>
      <c r="AJ12" s="227"/>
      <c r="AK12" s="20" t="s">
        <v>983</v>
      </c>
      <c r="AL12" s="227">
        <v>5</v>
      </c>
    </row>
    <row r="13" spans="1:38" s="228" customFormat="1" ht="12.75">
      <c r="A13" s="20">
        <v>12</v>
      </c>
      <c r="B13" s="20">
        <v>1</v>
      </c>
      <c r="C13" s="20" t="s">
        <v>38</v>
      </c>
      <c r="D13" s="20" t="s">
        <v>433</v>
      </c>
      <c r="E13" s="20">
        <v>75</v>
      </c>
      <c r="F13" s="20" t="s">
        <v>1185</v>
      </c>
      <c r="G13" s="20" t="s">
        <v>1182</v>
      </c>
      <c r="H13" s="20" t="s">
        <v>1182</v>
      </c>
      <c r="I13" s="20" t="s">
        <v>20</v>
      </c>
      <c r="J13" s="51">
        <v>25382</v>
      </c>
      <c r="K13" s="20" t="s">
        <v>55</v>
      </c>
      <c r="L13" s="19">
        <v>73.1</v>
      </c>
      <c r="M13" s="33">
        <v>0.8631</v>
      </c>
      <c r="N13" s="29">
        <v>110</v>
      </c>
      <c r="O13" s="20">
        <v>120</v>
      </c>
      <c r="P13" s="32">
        <v>130</v>
      </c>
      <c r="Q13" s="50"/>
      <c r="R13" s="20">
        <v>130</v>
      </c>
      <c r="S13" s="33">
        <f t="shared" si="0"/>
        <v>112.203</v>
      </c>
      <c r="T13" s="20">
        <v>57.5</v>
      </c>
      <c r="U13" s="20">
        <v>62.5</v>
      </c>
      <c r="V13" s="32">
        <v>70</v>
      </c>
      <c r="W13" s="50"/>
      <c r="X13" s="32">
        <v>70</v>
      </c>
      <c r="Y13" s="33">
        <f t="shared" si="1"/>
        <v>60.417</v>
      </c>
      <c r="Z13" s="32">
        <f t="shared" si="2"/>
        <v>200</v>
      </c>
      <c r="AA13" s="33">
        <f t="shared" si="3"/>
        <v>172.62</v>
      </c>
      <c r="AB13" s="20">
        <v>115</v>
      </c>
      <c r="AC13" s="20">
        <v>125</v>
      </c>
      <c r="AD13" s="32">
        <v>135</v>
      </c>
      <c r="AE13" s="50"/>
      <c r="AF13" s="32">
        <v>135</v>
      </c>
      <c r="AG13" s="33">
        <f t="shared" si="4"/>
        <v>116.5185</v>
      </c>
      <c r="AH13" s="32">
        <f t="shared" si="5"/>
        <v>335</v>
      </c>
      <c r="AI13" s="33">
        <f t="shared" si="6"/>
        <v>289.13849999999996</v>
      </c>
      <c r="AJ13" s="20"/>
      <c r="AK13" s="20" t="s">
        <v>983</v>
      </c>
      <c r="AL13" s="20">
        <v>12</v>
      </c>
    </row>
    <row r="14" spans="1:38" ht="12.75">
      <c r="A14" s="20"/>
      <c r="B14" s="20"/>
      <c r="C14" s="20"/>
      <c r="D14" s="20"/>
      <c r="E14" s="20"/>
      <c r="F14" s="32" t="s">
        <v>233</v>
      </c>
      <c r="G14" s="32" t="s">
        <v>467</v>
      </c>
      <c r="H14" s="32" t="s">
        <v>485</v>
      </c>
      <c r="I14" s="20"/>
      <c r="J14" s="51"/>
      <c r="K14" s="20"/>
      <c r="L14" s="19"/>
      <c r="M14" s="33"/>
      <c r="N14" s="105"/>
      <c r="O14" s="230"/>
      <c r="P14" s="150"/>
      <c r="Q14" s="20"/>
      <c r="R14" s="32"/>
      <c r="S14" s="33"/>
      <c r="T14" s="29"/>
      <c r="U14" s="150"/>
      <c r="V14" s="231"/>
      <c r="W14" s="20"/>
      <c r="X14" s="32"/>
      <c r="Y14" s="33"/>
      <c r="Z14" s="32"/>
      <c r="AA14" s="33"/>
      <c r="AB14" s="20"/>
      <c r="AC14" s="150"/>
      <c r="AD14" s="106"/>
      <c r="AE14" s="20"/>
      <c r="AF14" s="32"/>
      <c r="AG14" s="33"/>
      <c r="AH14" s="32"/>
      <c r="AI14" s="33"/>
      <c r="AJ14" s="20"/>
      <c r="AK14" s="20"/>
      <c r="AL14" s="20"/>
    </row>
    <row r="15" spans="1:38" ht="12.75">
      <c r="A15" s="20">
        <v>12</v>
      </c>
      <c r="B15" s="20">
        <v>1</v>
      </c>
      <c r="C15" s="20" t="s">
        <v>38</v>
      </c>
      <c r="D15" s="20" t="s">
        <v>433</v>
      </c>
      <c r="E15" s="20">
        <v>75</v>
      </c>
      <c r="F15" s="20" t="s">
        <v>1187</v>
      </c>
      <c r="G15" s="20" t="s">
        <v>33</v>
      </c>
      <c r="H15" s="20" t="s">
        <v>33</v>
      </c>
      <c r="I15" s="20" t="s">
        <v>33</v>
      </c>
      <c r="J15" s="51">
        <v>17941</v>
      </c>
      <c r="K15" s="20" t="s">
        <v>134</v>
      </c>
      <c r="L15" s="19">
        <v>73</v>
      </c>
      <c r="M15" s="33">
        <v>1.3999</v>
      </c>
      <c r="N15" s="29">
        <v>110</v>
      </c>
      <c r="O15" s="230">
        <v>120</v>
      </c>
      <c r="P15" s="150">
        <v>130</v>
      </c>
      <c r="Q15" s="20"/>
      <c r="R15" s="32">
        <v>130</v>
      </c>
      <c r="S15" s="33">
        <f>R15*M15</f>
        <v>181.987</v>
      </c>
      <c r="T15" s="29"/>
      <c r="U15" s="150"/>
      <c r="V15" s="150"/>
      <c r="W15" s="20"/>
      <c r="X15" s="32"/>
      <c r="Y15" s="33">
        <f>X15*M15</f>
        <v>0</v>
      </c>
      <c r="Z15" s="32">
        <f>X15+R15</f>
        <v>130</v>
      </c>
      <c r="AA15" s="33">
        <f>Z15*M15</f>
        <v>181.987</v>
      </c>
      <c r="AB15" s="20"/>
      <c r="AC15" s="150"/>
      <c r="AD15" s="20"/>
      <c r="AE15" s="20"/>
      <c r="AF15" s="32"/>
      <c r="AG15" s="33">
        <f>AF15*M15</f>
        <v>0</v>
      </c>
      <c r="AH15" s="32">
        <f>AF15+Z15</f>
        <v>130</v>
      </c>
      <c r="AI15" s="33">
        <f>AH15*M15</f>
        <v>181.987</v>
      </c>
      <c r="AJ15" s="20"/>
      <c r="AK15" s="20"/>
      <c r="AL15" s="20">
        <v>12</v>
      </c>
    </row>
    <row r="16" spans="1:38" ht="12.75">
      <c r="A16" s="20">
        <v>12</v>
      </c>
      <c r="B16" s="20">
        <v>1</v>
      </c>
      <c r="C16" s="20" t="s">
        <v>38</v>
      </c>
      <c r="D16" s="20" t="s">
        <v>433</v>
      </c>
      <c r="E16" s="20">
        <v>100</v>
      </c>
      <c r="F16" s="20" t="s">
        <v>1208</v>
      </c>
      <c r="G16" s="20" t="s">
        <v>69</v>
      </c>
      <c r="H16" s="20" t="s">
        <v>69</v>
      </c>
      <c r="I16" s="20" t="s">
        <v>20</v>
      </c>
      <c r="J16" s="51">
        <v>28020</v>
      </c>
      <c r="K16" s="20" t="s">
        <v>50</v>
      </c>
      <c r="L16" s="19">
        <v>98.5</v>
      </c>
      <c r="M16" s="33">
        <v>0.5678</v>
      </c>
      <c r="N16" s="29">
        <v>185</v>
      </c>
      <c r="O16" s="20">
        <v>195</v>
      </c>
      <c r="P16" s="32">
        <v>200</v>
      </c>
      <c r="Q16" s="50"/>
      <c r="R16" s="20">
        <v>200</v>
      </c>
      <c r="S16" s="33">
        <f>R16*M16</f>
        <v>113.55999999999999</v>
      </c>
      <c r="T16" s="106"/>
      <c r="U16" s="106"/>
      <c r="V16" s="159"/>
      <c r="W16" s="240"/>
      <c r="X16" s="159"/>
      <c r="Y16" s="33">
        <f>X16*M16</f>
        <v>0</v>
      </c>
      <c r="Z16" s="32">
        <f>X16+R16</f>
        <v>200</v>
      </c>
      <c r="AA16" s="33">
        <f>Z16*M16</f>
        <v>113.55999999999999</v>
      </c>
      <c r="AB16" s="106"/>
      <c r="AC16" s="106"/>
      <c r="AD16" s="159"/>
      <c r="AE16" s="240"/>
      <c r="AF16" s="159"/>
      <c r="AG16" s="33">
        <f>AF16*M16</f>
        <v>0</v>
      </c>
      <c r="AH16" s="32">
        <f>AF16+Z16</f>
        <v>200</v>
      </c>
      <c r="AI16" s="33">
        <f>AH16*M16</f>
        <v>113.55999999999999</v>
      </c>
      <c r="AJ16" s="20"/>
      <c r="AK16" s="20"/>
      <c r="AL16" s="20">
        <v>12</v>
      </c>
    </row>
    <row r="17" spans="1:38" ht="12.75">
      <c r="A17" s="20">
        <v>12</v>
      </c>
      <c r="B17" s="20">
        <v>1</v>
      </c>
      <c r="C17" s="20" t="s">
        <v>38</v>
      </c>
      <c r="D17" s="20" t="s">
        <v>433</v>
      </c>
      <c r="E17" s="20">
        <v>100</v>
      </c>
      <c r="F17" s="20" t="s">
        <v>1207</v>
      </c>
      <c r="G17" s="20" t="s">
        <v>392</v>
      </c>
      <c r="H17" s="20" t="s">
        <v>392</v>
      </c>
      <c r="I17" s="20" t="s">
        <v>392</v>
      </c>
      <c r="J17" s="51">
        <v>33940</v>
      </c>
      <c r="K17" s="20" t="s">
        <v>19</v>
      </c>
      <c r="L17" s="19">
        <v>94.4</v>
      </c>
      <c r="M17" s="33">
        <v>0.6221</v>
      </c>
      <c r="N17" s="29">
        <v>200</v>
      </c>
      <c r="O17" s="20">
        <v>215</v>
      </c>
      <c r="P17" s="159">
        <v>220</v>
      </c>
      <c r="Q17" s="50"/>
      <c r="R17" s="20">
        <v>215</v>
      </c>
      <c r="S17" s="33">
        <f>R17*M17</f>
        <v>133.7515</v>
      </c>
      <c r="T17" s="106"/>
      <c r="U17" s="106"/>
      <c r="V17" s="159"/>
      <c r="W17" s="240"/>
      <c r="X17" s="159"/>
      <c r="Y17" s="33">
        <f>X17*M17</f>
        <v>0</v>
      </c>
      <c r="Z17" s="32">
        <f>X17+R17</f>
        <v>215</v>
      </c>
      <c r="AA17" s="33">
        <f>Z17*M17</f>
        <v>133.7515</v>
      </c>
      <c r="AB17" s="106"/>
      <c r="AC17" s="106"/>
      <c r="AD17" s="159"/>
      <c r="AE17" s="240"/>
      <c r="AF17" s="159"/>
      <c r="AG17" s="33">
        <f>AF17*M17</f>
        <v>0</v>
      </c>
      <c r="AH17" s="32">
        <f>AF17+Z17</f>
        <v>215</v>
      </c>
      <c r="AI17" s="33">
        <f>AH17*M17</f>
        <v>133.7515</v>
      </c>
      <c r="AJ17" s="20"/>
      <c r="AK17" s="20"/>
      <c r="AL17" s="20">
        <v>12</v>
      </c>
    </row>
    <row r="18" spans="1:38" ht="12.75">
      <c r="A18" s="20"/>
      <c r="B18" s="20"/>
      <c r="C18" s="20"/>
      <c r="D18" s="20"/>
      <c r="E18" s="20"/>
      <c r="F18" s="32" t="s">
        <v>233</v>
      </c>
      <c r="G18" s="32" t="s">
        <v>468</v>
      </c>
      <c r="H18" s="32" t="s">
        <v>485</v>
      </c>
      <c r="I18" s="20"/>
      <c r="J18" s="51"/>
      <c r="K18" s="20"/>
      <c r="L18" s="19"/>
      <c r="M18" s="33"/>
      <c r="N18" s="105"/>
      <c r="O18" s="230"/>
      <c r="P18" s="150"/>
      <c r="Q18" s="20"/>
      <c r="R18" s="32"/>
      <c r="S18" s="33"/>
      <c r="T18" s="29"/>
      <c r="U18" s="150"/>
      <c r="V18" s="231"/>
      <c r="W18" s="20"/>
      <c r="X18" s="32"/>
      <c r="Y18" s="33"/>
      <c r="Z18" s="32"/>
      <c r="AA18" s="33"/>
      <c r="AB18" s="20"/>
      <c r="AC18" s="150"/>
      <c r="AD18" s="106"/>
      <c r="AE18" s="20"/>
      <c r="AF18" s="32"/>
      <c r="AG18" s="33"/>
      <c r="AH18" s="32"/>
      <c r="AI18" s="33"/>
      <c r="AJ18" s="20"/>
      <c r="AK18" s="20"/>
      <c r="AL18" s="20"/>
    </row>
    <row r="19" spans="1:38" ht="12.75">
      <c r="A19" s="20">
        <v>12</v>
      </c>
      <c r="B19" s="20">
        <v>1</v>
      </c>
      <c r="C19" s="20" t="s">
        <v>38</v>
      </c>
      <c r="D19" s="20" t="s">
        <v>433</v>
      </c>
      <c r="E19" s="20">
        <v>75</v>
      </c>
      <c r="F19" s="20" t="s">
        <v>1187</v>
      </c>
      <c r="G19" s="20" t="s">
        <v>33</v>
      </c>
      <c r="H19" s="20" t="s">
        <v>33</v>
      </c>
      <c r="I19" s="20" t="s">
        <v>33</v>
      </c>
      <c r="J19" s="51">
        <v>17941</v>
      </c>
      <c r="K19" s="20" t="s">
        <v>134</v>
      </c>
      <c r="L19" s="19">
        <v>73</v>
      </c>
      <c r="M19" s="33">
        <v>1.3999</v>
      </c>
      <c r="N19" s="29"/>
      <c r="O19" s="230"/>
      <c r="P19" s="150"/>
      <c r="Q19" s="20"/>
      <c r="R19" s="32"/>
      <c r="S19" s="33">
        <f>R19*M19</f>
        <v>0</v>
      </c>
      <c r="T19" s="29"/>
      <c r="U19" s="150"/>
      <c r="V19" s="150"/>
      <c r="W19" s="20"/>
      <c r="X19" s="32"/>
      <c r="Y19" s="33">
        <f>X19*M19</f>
        <v>0</v>
      </c>
      <c r="Z19" s="32">
        <f>X19+R19</f>
        <v>0</v>
      </c>
      <c r="AA19" s="33">
        <f>Z19*M19</f>
        <v>0</v>
      </c>
      <c r="AB19" s="20">
        <v>120</v>
      </c>
      <c r="AC19" s="150">
        <v>130</v>
      </c>
      <c r="AD19" s="20">
        <v>150</v>
      </c>
      <c r="AE19" s="20"/>
      <c r="AF19" s="32">
        <v>150</v>
      </c>
      <c r="AG19" s="33">
        <f>AF19*M19</f>
        <v>209.98499999999999</v>
      </c>
      <c r="AH19" s="32">
        <f>AF19+Z19</f>
        <v>150</v>
      </c>
      <c r="AI19" s="33">
        <f>AH19*M19</f>
        <v>209.98499999999999</v>
      </c>
      <c r="AJ19" s="20"/>
      <c r="AK19" s="20"/>
      <c r="AL19" s="20">
        <v>12</v>
      </c>
    </row>
    <row r="20" spans="1:38" ht="12.75">
      <c r="A20" s="20">
        <v>12</v>
      </c>
      <c r="B20" s="20">
        <v>1</v>
      </c>
      <c r="C20" s="20" t="s">
        <v>38</v>
      </c>
      <c r="D20" s="20" t="s">
        <v>433</v>
      </c>
      <c r="E20" s="20">
        <v>100</v>
      </c>
      <c r="F20" s="20" t="s">
        <v>1207</v>
      </c>
      <c r="G20" s="20" t="s">
        <v>392</v>
      </c>
      <c r="H20" s="20" t="s">
        <v>392</v>
      </c>
      <c r="I20" s="20" t="s">
        <v>392</v>
      </c>
      <c r="J20" s="51">
        <v>33940</v>
      </c>
      <c r="K20" s="20" t="s">
        <v>19</v>
      </c>
      <c r="L20" s="19">
        <v>94.4</v>
      </c>
      <c r="M20" s="33">
        <v>0.6221</v>
      </c>
      <c r="N20" s="29"/>
      <c r="O20" s="20"/>
      <c r="P20" s="32"/>
      <c r="Q20" s="50"/>
      <c r="R20" s="20"/>
      <c r="S20" s="33">
        <f>R20*M20</f>
        <v>0</v>
      </c>
      <c r="T20" s="20"/>
      <c r="U20" s="20"/>
      <c r="V20" s="32"/>
      <c r="W20" s="50"/>
      <c r="X20" s="32"/>
      <c r="Y20" s="33">
        <f>X20*M20</f>
        <v>0</v>
      </c>
      <c r="Z20" s="32">
        <f>X20+R20</f>
        <v>0</v>
      </c>
      <c r="AA20" s="33">
        <f>Z20*M20</f>
        <v>0</v>
      </c>
      <c r="AB20" s="20">
        <v>200</v>
      </c>
      <c r="AC20" s="20">
        <v>230</v>
      </c>
      <c r="AD20" s="32">
        <v>240</v>
      </c>
      <c r="AE20" s="50"/>
      <c r="AF20" s="32">
        <v>240</v>
      </c>
      <c r="AG20" s="33">
        <f>AF20*M20</f>
        <v>149.304</v>
      </c>
      <c r="AH20" s="32">
        <f>AF20+Z20</f>
        <v>240</v>
      </c>
      <c r="AI20" s="33">
        <f>AH20*M20</f>
        <v>149.304</v>
      </c>
      <c r="AJ20" s="20"/>
      <c r="AK20" s="20"/>
      <c r="AL20" s="20">
        <v>12</v>
      </c>
    </row>
    <row r="21" spans="1:38" ht="12.75">
      <c r="A21" s="20">
        <v>12</v>
      </c>
      <c r="B21" s="20">
        <v>1</v>
      </c>
      <c r="C21" s="20" t="s">
        <v>38</v>
      </c>
      <c r="D21" s="20" t="s">
        <v>433</v>
      </c>
      <c r="E21" s="20">
        <v>110</v>
      </c>
      <c r="F21" s="20" t="s">
        <v>1211</v>
      </c>
      <c r="G21" s="20" t="s">
        <v>645</v>
      </c>
      <c r="H21" s="20" t="s">
        <v>22</v>
      </c>
      <c r="I21" s="20" t="s">
        <v>20</v>
      </c>
      <c r="J21" s="51">
        <v>24004</v>
      </c>
      <c r="K21" s="20" t="s">
        <v>55</v>
      </c>
      <c r="L21" s="19">
        <v>106</v>
      </c>
      <c r="M21" s="33">
        <v>0.721</v>
      </c>
      <c r="N21" s="29"/>
      <c r="O21" s="20"/>
      <c r="P21" s="32"/>
      <c r="Q21" s="50"/>
      <c r="R21" s="20"/>
      <c r="S21" s="33">
        <f>R21*M21</f>
        <v>0</v>
      </c>
      <c r="T21" s="20"/>
      <c r="U21" s="20"/>
      <c r="V21" s="32"/>
      <c r="W21" s="50"/>
      <c r="X21" s="32"/>
      <c r="Y21" s="33">
        <f>X21*M21</f>
        <v>0</v>
      </c>
      <c r="Z21" s="32">
        <f>X21+R21</f>
        <v>0</v>
      </c>
      <c r="AA21" s="33">
        <f>Z21*M21</f>
        <v>0</v>
      </c>
      <c r="AB21" s="20">
        <v>200</v>
      </c>
      <c r="AC21" s="20">
        <v>207.5</v>
      </c>
      <c r="AD21" s="32">
        <v>215</v>
      </c>
      <c r="AE21" s="241">
        <v>220</v>
      </c>
      <c r="AF21" s="32">
        <f>AD21</f>
        <v>215</v>
      </c>
      <c r="AG21" s="33">
        <f>AF21*M21</f>
        <v>155.015</v>
      </c>
      <c r="AH21" s="32">
        <f>AF21+Z21</f>
        <v>215</v>
      </c>
      <c r="AI21" s="33">
        <f>AH21*M21</f>
        <v>155.015</v>
      </c>
      <c r="AJ21" s="20"/>
      <c r="AK21" s="20"/>
      <c r="AL21" s="20">
        <v>12</v>
      </c>
    </row>
    <row r="22" spans="1:38" ht="12.75">
      <c r="A22" s="20"/>
      <c r="B22" s="20"/>
      <c r="C22" s="20"/>
      <c r="D22" s="20"/>
      <c r="E22" s="20"/>
      <c r="F22" s="32" t="s">
        <v>233</v>
      </c>
      <c r="G22" s="32" t="s">
        <v>469</v>
      </c>
      <c r="H22" s="32" t="s">
        <v>485</v>
      </c>
      <c r="I22" s="20"/>
      <c r="J22" s="51"/>
      <c r="K22" s="20"/>
      <c r="L22" s="19"/>
      <c r="M22" s="33"/>
      <c r="N22" s="105"/>
      <c r="O22" s="230"/>
      <c r="P22" s="150"/>
      <c r="Q22" s="20"/>
      <c r="R22" s="32"/>
      <c r="S22" s="33"/>
      <c r="T22" s="29"/>
      <c r="U22" s="150"/>
      <c r="V22" s="231"/>
      <c r="W22" s="20"/>
      <c r="X22" s="32"/>
      <c r="Y22" s="33"/>
      <c r="Z22" s="32"/>
      <c r="AA22" s="33"/>
      <c r="AB22" s="20"/>
      <c r="AC22" s="150"/>
      <c r="AD22" s="106"/>
      <c r="AE22" s="20"/>
      <c r="AF22" s="32"/>
      <c r="AG22" s="33"/>
      <c r="AH22" s="32"/>
      <c r="AI22" s="33"/>
      <c r="AJ22" s="20"/>
      <c r="AK22" s="20"/>
      <c r="AL22" s="20"/>
    </row>
    <row r="23" spans="1:38" ht="12.75">
      <c r="A23" s="20">
        <v>12</v>
      </c>
      <c r="B23" s="20">
        <v>1</v>
      </c>
      <c r="C23" s="20" t="s">
        <v>38</v>
      </c>
      <c r="D23" s="94" t="s">
        <v>433</v>
      </c>
      <c r="E23" s="20">
        <v>75</v>
      </c>
      <c r="F23" s="20" t="s">
        <v>1187</v>
      </c>
      <c r="G23" s="20" t="s">
        <v>33</v>
      </c>
      <c r="H23" s="20" t="s">
        <v>33</v>
      </c>
      <c r="I23" s="20" t="s">
        <v>33</v>
      </c>
      <c r="J23" s="51">
        <v>17941</v>
      </c>
      <c r="K23" s="20" t="s">
        <v>134</v>
      </c>
      <c r="L23" s="19">
        <v>73</v>
      </c>
      <c r="M23" s="33">
        <v>1.3999</v>
      </c>
      <c r="N23" s="29">
        <v>110</v>
      </c>
      <c r="O23" s="230">
        <v>120</v>
      </c>
      <c r="P23" s="150">
        <v>130</v>
      </c>
      <c r="Q23" s="20"/>
      <c r="R23" s="32">
        <v>130</v>
      </c>
      <c r="S23" s="33">
        <f>R23*M23</f>
        <v>181.987</v>
      </c>
      <c r="T23" s="29">
        <v>90</v>
      </c>
      <c r="U23" s="150">
        <v>95</v>
      </c>
      <c r="V23" s="150">
        <v>100</v>
      </c>
      <c r="W23" s="20"/>
      <c r="X23" s="32">
        <v>100</v>
      </c>
      <c r="Y23" s="33">
        <f>X23*M23</f>
        <v>139.98999999999998</v>
      </c>
      <c r="Z23" s="32">
        <f>X23+R23</f>
        <v>230</v>
      </c>
      <c r="AA23" s="33">
        <f>Z23*M23</f>
        <v>321.977</v>
      </c>
      <c r="AB23" s="20">
        <v>120</v>
      </c>
      <c r="AC23" s="150">
        <v>130</v>
      </c>
      <c r="AD23" s="20">
        <v>150</v>
      </c>
      <c r="AE23" s="20"/>
      <c r="AF23" s="32">
        <v>150</v>
      </c>
      <c r="AG23" s="33">
        <f>AF23*M23</f>
        <v>209.98499999999999</v>
      </c>
      <c r="AH23" s="32">
        <f>AF23+Z23</f>
        <v>380</v>
      </c>
      <c r="AI23" s="33">
        <f>AH23*M23</f>
        <v>531.962</v>
      </c>
      <c r="AJ23" s="20"/>
      <c r="AK23" s="20"/>
      <c r="AL23" s="20">
        <v>12</v>
      </c>
    </row>
    <row r="24" spans="1:38" s="228" customFormat="1" ht="12.75">
      <c r="A24" s="20">
        <v>12</v>
      </c>
      <c r="B24" s="20">
        <v>1</v>
      </c>
      <c r="C24" s="20" t="s">
        <v>38</v>
      </c>
      <c r="D24" s="20" t="s">
        <v>433</v>
      </c>
      <c r="E24" s="20">
        <v>90</v>
      </c>
      <c r="F24" s="20" t="s">
        <v>1188</v>
      </c>
      <c r="G24" s="20" t="s">
        <v>113</v>
      </c>
      <c r="H24" s="20" t="s">
        <v>113</v>
      </c>
      <c r="I24" s="20" t="s">
        <v>20</v>
      </c>
      <c r="J24" s="51">
        <v>33251</v>
      </c>
      <c r="K24" s="20" t="s">
        <v>19</v>
      </c>
      <c r="L24" s="19">
        <v>89.7</v>
      </c>
      <c r="M24" s="33">
        <v>0.5865</v>
      </c>
      <c r="N24" s="29">
        <v>230</v>
      </c>
      <c r="O24" s="230">
        <v>240</v>
      </c>
      <c r="P24" s="231">
        <v>245</v>
      </c>
      <c r="Q24" s="20"/>
      <c r="R24" s="32">
        <v>240</v>
      </c>
      <c r="S24" s="33">
        <f>R24*M24</f>
        <v>140.76</v>
      </c>
      <c r="T24" s="29">
        <v>160</v>
      </c>
      <c r="U24" s="231">
        <v>165</v>
      </c>
      <c r="V24" s="150">
        <v>170</v>
      </c>
      <c r="W24" s="20"/>
      <c r="X24" s="32">
        <v>170</v>
      </c>
      <c r="Y24" s="33">
        <f>X24*M24</f>
        <v>99.705</v>
      </c>
      <c r="Z24" s="32">
        <f>X24+R24</f>
        <v>410</v>
      </c>
      <c r="AA24" s="33">
        <f>Z24*M24</f>
        <v>240.465</v>
      </c>
      <c r="AB24" s="20">
        <v>200</v>
      </c>
      <c r="AC24" s="150">
        <v>210</v>
      </c>
      <c r="AD24" s="106">
        <v>215</v>
      </c>
      <c r="AE24" s="20"/>
      <c r="AF24" s="32">
        <v>210</v>
      </c>
      <c r="AG24" s="33">
        <f>AF24*M24</f>
        <v>123.165</v>
      </c>
      <c r="AH24" s="32">
        <f>AF24+Z24</f>
        <v>620</v>
      </c>
      <c r="AI24" s="33">
        <f>AH24*M24</f>
        <v>363.63</v>
      </c>
      <c r="AJ24" s="20"/>
      <c r="AK24" s="20" t="s">
        <v>1283</v>
      </c>
      <c r="AL24" s="20">
        <v>12</v>
      </c>
    </row>
    <row r="25" spans="1:38" ht="12.75">
      <c r="A25" s="20"/>
      <c r="B25" s="20"/>
      <c r="C25" s="20"/>
      <c r="D25" s="20"/>
      <c r="E25" s="20"/>
      <c r="F25" s="32" t="s">
        <v>232</v>
      </c>
      <c r="G25" s="32" t="s">
        <v>467</v>
      </c>
      <c r="H25" s="32" t="s">
        <v>486</v>
      </c>
      <c r="I25" s="20"/>
      <c r="J25" s="51"/>
      <c r="K25" s="20"/>
      <c r="L25" s="19"/>
      <c r="M25" s="33"/>
      <c r="N25" s="105"/>
      <c r="O25" s="230"/>
      <c r="P25" s="150"/>
      <c r="Q25" s="20"/>
      <c r="R25" s="32"/>
      <c r="S25" s="33"/>
      <c r="T25" s="29"/>
      <c r="U25" s="150"/>
      <c r="V25" s="231"/>
      <c r="W25" s="20"/>
      <c r="X25" s="32"/>
      <c r="Y25" s="33"/>
      <c r="Z25" s="32"/>
      <c r="AA25" s="33"/>
      <c r="AB25" s="20"/>
      <c r="AC25" s="150"/>
      <c r="AD25" s="106"/>
      <c r="AE25" s="20"/>
      <c r="AF25" s="32"/>
      <c r="AG25" s="33"/>
      <c r="AH25" s="32"/>
      <c r="AI25" s="33"/>
      <c r="AJ25" s="20"/>
      <c r="AK25" s="20"/>
      <c r="AL25" s="20"/>
    </row>
    <row r="26" spans="1:38" ht="12.75">
      <c r="A26" s="20">
        <v>12</v>
      </c>
      <c r="B26" s="20">
        <v>1</v>
      </c>
      <c r="C26" s="20" t="s">
        <v>38</v>
      </c>
      <c r="D26" s="20" t="s">
        <v>484</v>
      </c>
      <c r="E26" s="20">
        <v>75</v>
      </c>
      <c r="F26" s="20" t="s">
        <v>1186</v>
      </c>
      <c r="G26" s="20" t="s">
        <v>432</v>
      </c>
      <c r="H26" s="20" t="s">
        <v>432</v>
      </c>
      <c r="I26" s="20" t="s">
        <v>20</v>
      </c>
      <c r="J26" s="51">
        <v>29861</v>
      </c>
      <c r="K26" s="20" t="s">
        <v>19</v>
      </c>
      <c r="L26" s="20">
        <v>73.55</v>
      </c>
      <c r="M26" s="33">
        <v>0.7293</v>
      </c>
      <c r="N26" s="29">
        <v>110</v>
      </c>
      <c r="O26" s="106">
        <v>120</v>
      </c>
      <c r="P26" s="32">
        <v>120</v>
      </c>
      <c r="Q26" s="50"/>
      <c r="R26" s="20">
        <v>120</v>
      </c>
      <c r="S26" s="33">
        <f>R26*M26</f>
        <v>87.51599999999999</v>
      </c>
      <c r="T26" s="20"/>
      <c r="U26" s="20"/>
      <c r="V26" s="32"/>
      <c r="W26" s="50"/>
      <c r="X26" s="32"/>
      <c r="Y26" s="33">
        <f>X26*M26</f>
        <v>0</v>
      </c>
      <c r="Z26" s="32">
        <f>X26+R26</f>
        <v>120</v>
      </c>
      <c r="AA26" s="33">
        <f>Z26*M26</f>
        <v>87.51599999999999</v>
      </c>
      <c r="AB26" s="20"/>
      <c r="AC26" s="150"/>
      <c r="AD26" s="106"/>
      <c r="AE26" s="20"/>
      <c r="AF26" s="32"/>
      <c r="AG26" s="33">
        <f>AF26*M26</f>
        <v>0</v>
      </c>
      <c r="AH26" s="32">
        <f>AF26+Z26</f>
        <v>120</v>
      </c>
      <c r="AI26" s="33">
        <f>AH26*M26</f>
        <v>87.51599999999999</v>
      </c>
      <c r="AJ26" s="20"/>
      <c r="AK26" s="20" t="s">
        <v>1284</v>
      </c>
      <c r="AL26" s="20">
        <v>12</v>
      </c>
    </row>
    <row r="27" spans="1:38" ht="12.75">
      <c r="A27" s="20"/>
      <c r="B27" s="20"/>
      <c r="C27" s="20"/>
      <c r="D27" s="20"/>
      <c r="E27" s="20"/>
      <c r="F27" s="32" t="s">
        <v>232</v>
      </c>
      <c r="G27" s="32" t="s">
        <v>468</v>
      </c>
      <c r="H27" s="32" t="s">
        <v>486</v>
      </c>
      <c r="I27" s="20"/>
      <c r="J27" s="51"/>
      <c r="K27" s="20"/>
      <c r="L27" s="19"/>
      <c r="M27" s="33"/>
      <c r="N27" s="105"/>
      <c r="O27" s="230"/>
      <c r="P27" s="150"/>
      <c r="Q27" s="20"/>
      <c r="R27" s="32"/>
      <c r="S27" s="33"/>
      <c r="T27" s="29"/>
      <c r="U27" s="150"/>
      <c r="V27" s="231"/>
      <c r="W27" s="20"/>
      <c r="X27" s="32"/>
      <c r="Y27" s="33"/>
      <c r="Z27" s="32"/>
      <c r="AA27" s="33"/>
      <c r="AB27" s="20"/>
      <c r="AC27" s="150"/>
      <c r="AD27" s="106"/>
      <c r="AE27" s="20"/>
      <c r="AF27" s="32"/>
      <c r="AG27" s="33"/>
      <c r="AH27" s="32"/>
      <c r="AI27" s="33"/>
      <c r="AJ27" s="20"/>
      <c r="AK27" s="20"/>
      <c r="AL27" s="20"/>
    </row>
    <row r="28" spans="1:38" ht="12.75">
      <c r="A28" s="227">
        <v>12</v>
      </c>
      <c r="B28" s="227">
        <v>1</v>
      </c>
      <c r="C28" s="227" t="s">
        <v>38</v>
      </c>
      <c r="D28" s="20" t="s">
        <v>484</v>
      </c>
      <c r="E28" s="227">
        <v>75</v>
      </c>
      <c r="F28" s="20" t="s">
        <v>1186</v>
      </c>
      <c r="G28" s="20" t="s">
        <v>432</v>
      </c>
      <c r="H28" s="20" t="s">
        <v>432</v>
      </c>
      <c r="I28" s="227" t="s">
        <v>20</v>
      </c>
      <c r="J28" s="161">
        <v>29861</v>
      </c>
      <c r="K28" s="227" t="s">
        <v>19</v>
      </c>
      <c r="L28" s="232">
        <v>73.85</v>
      </c>
      <c r="M28" s="233">
        <v>0.7293</v>
      </c>
      <c r="N28" s="234"/>
      <c r="O28" s="239"/>
      <c r="P28" s="235"/>
      <c r="Q28" s="227"/>
      <c r="R28" s="236"/>
      <c r="S28" s="33">
        <f>R28*M28</f>
        <v>0</v>
      </c>
      <c r="T28" s="234"/>
      <c r="U28" s="235"/>
      <c r="V28" s="235"/>
      <c r="W28" s="227"/>
      <c r="X28" s="236"/>
      <c r="Y28" s="33">
        <f>X28*M28</f>
        <v>0</v>
      </c>
      <c r="Z28" s="32">
        <f>X28+R28</f>
        <v>0</v>
      </c>
      <c r="AA28" s="33">
        <f>Z28*M28</f>
        <v>0</v>
      </c>
      <c r="AB28" s="20">
        <v>120</v>
      </c>
      <c r="AC28" s="150">
        <v>135</v>
      </c>
      <c r="AD28" s="106">
        <v>145</v>
      </c>
      <c r="AE28" s="20"/>
      <c r="AF28" s="32">
        <v>135</v>
      </c>
      <c r="AG28" s="33">
        <f>AF28*M28</f>
        <v>98.45549999999999</v>
      </c>
      <c r="AH28" s="32">
        <f>AF28+Z28</f>
        <v>135</v>
      </c>
      <c r="AI28" s="33">
        <f>AH28*M28</f>
        <v>98.45549999999999</v>
      </c>
      <c r="AJ28" s="227"/>
      <c r="AK28" s="20" t="s">
        <v>1284</v>
      </c>
      <c r="AL28" s="227">
        <v>12</v>
      </c>
    </row>
    <row r="29" spans="1:38" ht="12.75">
      <c r="A29" s="20"/>
      <c r="B29" s="20"/>
      <c r="C29" s="20"/>
      <c r="D29" s="20"/>
      <c r="E29" s="20"/>
      <c r="F29" s="32" t="s">
        <v>232</v>
      </c>
      <c r="G29" s="32" t="s">
        <v>469</v>
      </c>
      <c r="H29" s="32" t="s">
        <v>486</v>
      </c>
      <c r="I29" s="20"/>
      <c r="J29" s="51"/>
      <c r="K29" s="20"/>
      <c r="L29" s="19"/>
      <c r="M29" s="33"/>
      <c r="N29" s="105"/>
      <c r="O29" s="230"/>
      <c r="P29" s="150"/>
      <c r="Q29" s="20"/>
      <c r="R29" s="32"/>
      <c r="S29" s="33"/>
      <c r="T29" s="29"/>
      <c r="U29" s="150"/>
      <c r="V29" s="231"/>
      <c r="W29" s="20"/>
      <c r="X29" s="32"/>
      <c r="Y29" s="33"/>
      <c r="Z29" s="32"/>
      <c r="AA29" s="33"/>
      <c r="AB29" s="20"/>
      <c r="AC29" s="150"/>
      <c r="AD29" s="106"/>
      <c r="AE29" s="20"/>
      <c r="AF29" s="32"/>
      <c r="AG29" s="33"/>
      <c r="AH29" s="32"/>
      <c r="AI29" s="33"/>
      <c r="AJ29" s="20"/>
      <c r="AK29" s="20"/>
      <c r="AL29" s="20"/>
    </row>
    <row r="30" spans="1:38" ht="12.75">
      <c r="A30" s="20">
        <v>12</v>
      </c>
      <c r="B30" s="20">
        <v>1</v>
      </c>
      <c r="C30" s="20" t="s">
        <v>38</v>
      </c>
      <c r="D30" s="20" t="s">
        <v>484</v>
      </c>
      <c r="E30" s="20">
        <v>75</v>
      </c>
      <c r="F30" s="20" t="s">
        <v>1186</v>
      </c>
      <c r="G30" s="20" t="s">
        <v>432</v>
      </c>
      <c r="H30" s="20" t="s">
        <v>432</v>
      </c>
      <c r="I30" s="20" t="s">
        <v>20</v>
      </c>
      <c r="J30" s="51">
        <v>29861</v>
      </c>
      <c r="K30" s="20" t="s">
        <v>19</v>
      </c>
      <c r="L30" s="19">
        <v>73.55</v>
      </c>
      <c r="M30" s="33">
        <v>0.7293</v>
      </c>
      <c r="N30" s="29">
        <v>110</v>
      </c>
      <c r="O30" s="237">
        <v>120</v>
      </c>
      <c r="P30" s="150">
        <v>120</v>
      </c>
      <c r="Q30" s="20"/>
      <c r="R30" s="32">
        <v>120</v>
      </c>
      <c r="S30" s="33">
        <f>R30*M30</f>
        <v>87.51599999999999</v>
      </c>
      <c r="T30" s="29">
        <v>85</v>
      </c>
      <c r="U30" s="150">
        <v>95</v>
      </c>
      <c r="V30" s="231">
        <v>100</v>
      </c>
      <c r="W30" s="20"/>
      <c r="X30" s="32">
        <v>95</v>
      </c>
      <c r="Y30" s="33">
        <f>X30*M30</f>
        <v>69.28349999999999</v>
      </c>
      <c r="Z30" s="32">
        <f>X30+R30</f>
        <v>215</v>
      </c>
      <c r="AA30" s="33">
        <f>Z30*M30</f>
        <v>156.7995</v>
      </c>
      <c r="AB30" s="20">
        <v>120</v>
      </c>
      <c r="AC30" s="150">
        <v>135</v>
      </c>
      <c r="AD30" s="106">
        <v>145</v>
      </c>
      <c r="AE30" s="20"/>
      <c r="AF30" s="32">
        <v>135</v>
      </c>
      <c r="AG30" s="33">
        <f>AF30*M30</f>
        <v>98.45549999999999</v>
      </c>
      <c r="AH30" s="32">
        <f>AF30+Z30</f>
        <v>350</v>
      </c>
      <c r="AI30" s="33">
        <f>AH30*M30</f>
        <v>255.255</v>
      </c>
      <c r="AJ30" s="20"/>
      <c r="AK30" s="20" t="s">
        <v>1284</v>
      </c>
      <c r="AL30" s="20">
        <v>12</v>
      </c>
    </row>
    <row r="31" spans="1:38" ht="12.75">
      <c r="A31" s="20"/>
      <c r="B31" s="20"/>
      <c r="C31" s="20"/>
      <c r="D31" s="20"/>
      <c r="E31" s="20"/>
      <c r="F31" s="32" t="s">
        <v>233</v>
      </c>
      <c r="G31" s="32" t="s">
        <v>467</v>
      </c>
      <c r="H31" s="32" t="s">
        <v>486</v>
      </c>
      <c r="I31" s="20"/>
      <c r="J31" s="51"/>
      <c r="K31" s="20"/>
      <c r="L31" s="19"/>
      <c r="M31" s="33"/>
      <c r="N31" s="105"/>
      <c r="O31" s="230"/>
      <c r="P31" s="150"/>
      <c r="Q31" s="20"/>
      <c r="R31" s="32"/>
      <c r="S31" s="33"/>
      <c r="T31" s="29"/>
      <c r="U31" s="150"/>
      <c r="V31" s="231"/>
      <c r="W31" s="20"/>
      <c r="X31" s="32"/>
      <c r="Y31" s="33"/>
      <c r="Z31" s="32"/>
      <c r="AA31" s="33"/>
      <c r="AB31" s="20"/>
      <c r="AC31" s="150"/>
      <c r="AD31" s="106"/>
      <c r="AE31" s="20"/>
      <c r="AF31" s="32"/>
      <c r="AG31" s="33"/>
      <c r="AH31" s="32"/>
      <c r="AI31" s="33"/>
      <c r="AJ31" s="20"/>
      <c r="AK31" s="20"/>
      <c r="AL31" s="20"/>
    </row>
    <row r="32" spans="1:38" ht="12.75">
      <c r="A32" s="20">
        <v>12</v>
      </c>
      <c r="B32" s="20">
        <v>1</v>
      </c>
      <c r="C32" s="20" t="s">
        <v>38</v>
      </c>
      <c r="D32" s="94" t="s">
        <v>484</v>
      </c>
      <c r="E32" s="20">
        <v>75</v>
      </c>
      <c r="F32" s="20" t="s">
        <v>1036</v>
      </c>
      <c r="G32" s="20" t="s">
        <v>69</v>
      </c>
      <c r="H32" s="20" t="s">
        <v>69</v>
      </c>
      <c r="I32" s="20" t="s">
        <v>20</v>
      </c>
      <c r="J32" s="51">
        <v>18481</v>
      </c>
      <c r="K32" s="20" t="s">
        <v>76</v>
      </c>
      <c r="L32" s="19">
        <v>71.5</v>
      </c>
      <c r="M32" s="33">
        <v>1.4143</v>
      </c>
      <c r="N32" s="29">
        <v>105</v>
      </c>
      <c r="O32" s="237">
        <v>0</v>
      </c>
      <c r="P32" s="231">
        <v>0</v>
      </c>
      <c r="Q32" s="20"/>
      <c r="R32" s="32">
        <v>105</v>
      </c>
      <c r="S32" s="33">
        <f>R32*M32</f>
        <v>148.5015</v>
      </c>
      <c r="T32" s="29"/>
      <c r="U32" s="150"/>
      <c r="V32" s="231"/>
      <c r="W32" s="20"/>
      <c r="X32" s="32"/>
      <c r="Y32" s="33">
        <f>X32*M32</f>
        <v>0</v>
      </c>
      <c r="Z32" s="32">
        <f>X32+R32</f>
        <v>105</v>
      </c>
      <c r="AA32" s="33">
        <f>Z32*M32</f>
        <v>148.5015</v>
      </c>
      <c r="AB32" s="20"/>
      <c r="AC32" s="150"/>
      <c r="AD32" s="20"/>
      <c r="AE32" s="20"/>
      <c r="AF32" s="32">
        <v>135</v>
      </c>
      <c r="AG32" s="33">
        <f>AF32*M32</f>
        <v>190.9305</v>
      </c>
      <c r="AH32" s="32">
        <f>AF32+Z32</f>
        <v>240</v>
      </c>
      <c r="AI32" s="33">
        <f>AH32*M32</f>
        <v>339.43199999999996</v>
      </c>
      <c r="AJ32" s="20"/>
      <c r="AK32" s="20" t="s">
        <v>1071</v>
      </c>
      <c r="AL32" s="20">
        <v>12</v>
      </c>
    </row>
    <row r="33" spans="1:38" ht="12.75">
      <c r="A33" s="20">
        <v>12</v>
      </c>
      <c r="B33" s="20">
        <v>1</v>
      </c>
      <c r="C33" s="20" t="s">
        <v>38</v>
      </c>
      <c r="D33" s="20" t="s">
        <v>484</v>
      </c>
      <c r="E33" s="20">
        <v>90</v>
      </c>
      <c r="F33" s="20" t="s">
        <v>1179</v>
      </c>
      <c r="G33" s="20" t="s">
        <v>432</v>
      </c>
      <c r="H33" s="20" t="s">
        <v>432</v>
      </c>
      <c r="I33" s="20" t="s">
        <v>20</v>
      </c>
      <c r="J33" s="51">
        <v>32966</v>
      </c>
      <c r="K33" s="20" t="s">
        <v>19</v>
      </c>
      <c r="L33" s="19">
        <v>87.7</v>
      </c>
      <c r="M33" s="33">
        <v>0.5947</v>
      </c>
      <c r="N33" s="29">
        <v>180</v>
      </c>
      <c r="O33" s="230">
        <v>195</v>
      </c>
      <c r="P33" s="150">
        <v>205</v>
      </c>
      <c r="Q33" s="20"/>
      <c r="R33" s="32">
        <v>205</v>
      </c>
      <c r="S33" s="33">
        <f>R33*M33</f>
        <v>121.9135</v>
      </c>
      <c r="T33" s="29"/>
      <c r="U33" s="150"/>
      <c r="V33" s="150"/>
      <c r="W33" s="20"/>
      <c r="X33" s="32"/>
      <c r="Y33" s="33">
        <f>X33*M33</f>
        <v>0</v>
      </c>
      <c r="Z33" s="32">
        <f>X33+R33</f>
        <v>205</v>
      </c>
      <c r="AA33" s="33">
        <f>Z33*M33</f>
        <v>121.9135</v>
      </c>
      <c r="AB33" s="20"/>
      <c r="AC33" s="231"/>
      <c r="AD33" s="106"/>
      <c r="AE33" s="20"/>
      <c r="AF33" s="32"/>
      <c r="AG33" s="33">
        <f>AF33*M33</f>
        <v>0</v>
      </c>
      <c r="AH33" s="32">
        <f>AF33+Z33</f>
        <v>205</v>
      </c>
      <c r="AI33" s="33">
        <f>AH33*M33</f>
        <v>121.9135</v>
      </c>
      <c r="AJ33" s="20"/>
      <c r="AK33" s="20" t="s">
        <v>1284</v>
      </c>
      <c r="AL33" s="20">
        <v>12</v>
      </c>
    </row>
    <row r="34" spans="1:38" ht="12.75">
      <c r="A34" s="20">
        <v>12</v>
      </c>
      <c r="B34" s="20">
        <v>1</v>
      </c>
      <c r="C34" s="20" t="s">
        <v>38</v>
      </c>
      <c r="D34" s="20" t="s">
        <v>484</v>
      </c>
      <c r="E34" s="20">
        <v>100</v>
      </c>
      <c r="F34" s="20" t="s">
        <v>1180</v>
      </c>
      <c r="G34" s="20" t="s">
        <v>432</v>
      </c>
      <c r="H34" s="20" t="s">
        <v>432</v>
      </c>
      <c r="I34" s="20" t="s">
        <v>20</v>
      </c>
      <c r="J34" s="51">
        <v>26381</v>
      </c>
      <c r="K34" s="20" t="s">
        <v>59</v>
      </c>
      <c r="L34" s="19">
        <v>94.3</v>
      </c>
      <c r="M34" s="33">
        <v>0.6225</v>
      </c>
      <c r="N34" s="29">
        <v>205</v>
      </c>
      <c r="O34" s="230">
        <v>210</v>
      </c>
      <c r="P34" s="231">
        <v>0</v>
      </c>
      <c r="Q34" s="20"/>
      <c r="R34" s="32">
        <v>210</v>
      </c>
      <c r="S34" s="33">
        <f>R34*M34</f>
        <v>130.72500000000002</v>
      </c>
      <c r="T34" s="105"/>
      <c r="U34" s="105"/>
      <c r="V34" s="105"/>
      <c r="W34" s="20"/>
      <c r="X34" s="32"/>
      <c r="Y34" s="33">
        <f>X34*M34</f>
        <v>0</v>
      </c>
      <c r="Z34" s="32">
        <f>X34+R34</f>
        <v>210</v>
      </c>
      <c r="AA34" s="33">
        <f>Z34*M34</f>
        <v>130.72500000000002</v>
      </c>
      <c r="AB34" s="20"/>
      <c r="AC34" s="150"/>
      <c r="AD34" s="106"/>
      <c r="AE34" s="20"/>
      <c r="AF34" s="32"/>
      <c r="AG34" s="33">
        <f>AF34*M34</f>
        <v>0</v>
      </c>
      <c r="AH34" s="32">
        <f>AF34+Z34</f>
        <v>210</v>
      </c>
      <c r="AI34" s="33">
        <f>AH34*M34</f>
        <v>130.72500000000002</v>
      </c>
      <c r="AJ34" s="20"/>
      <c r="AK34" s="20"/>
      <c r="AL34" s="20">
        <v>12</v>
      </c>
    </row>
    <row r="35" spans="1:38" ht="12.75">
      <c r="A35" s="20">
        <v>12</v>
      </c>
      <c r="B35" s="20">
        <v>1</v>
      </c>
      <c r="C35" s="20" t="s">
        <v>38</v>
      </c>
      <c r="D35" s="20" t="s">
        <v>484</v>
      </c>
      <c r="E35" s="20">
        <v>100</v>
      </c>
      <c r="F35" s="20" t="s">
        <v>1206</v>
      </c>
      <c r="G35" s="20" t="s">
        <v>392</v>
      </c>
      <c r="H35" s="20" t="s">
        <v>392</v>
      </c>
      <c r="I35" s="20" t="s">
        <v>392</v>
      </c>
      <c r="J35" s="51">
        <v>29948</v>
      </c>
      <c r="K35" s="20" t="s">
        <v>19</v>
      </c>
      <c r="L35" s="19">
        <v>92.9</v>
      </c>
      <c r="M35" s="33">
        <v>0.5747</v>
      </c>
      <c r="N35" s="29">
        <v>200</v>
      </c>
      <c r="O35" s="20">
        <v>215</v>
      </c>
      <c r="P35" s="32">
        <v>220</v>
      </c>
      <c r="Q35" s="50"/>
      <c r="R35" s="20">
        <v>220</v>
      </c>
      <c r="S35" s="33">
        <f>R35*M35</f>
        <v>126.434</v>
      </c>
      <c r="T35" s="20"/>
      <c r="U35" s="20"/>
      <c r="V35" s="32"/>
      <c r="W35" s="50"/>
      <c r="X35" s="32"/>
      <c r="Y35" s="33">
        <f>X35*M35</f>
        <v>0</v>
      </c>
      <c r="Z35" s="32">
        <f>X35+R35</f>
        <v>220</v>
      </c>
      <c r="AA35" s="33">
        <f>Z35*M35</f>
        <v>126.434</v>
      </c>
      <c r="AB35" s="20"/>
      <c r="AC35" s="20"/>
      <c r="AD35" s="32"/>
      <c r="AE35" s="50"/>
      <c r="AF35" s="32"/>
      <c r="AG35" s="33">
        <f>AF35*M35</f>
        <v>0</v>
      </c>
      <c r="AH35" s="32">
        <f>AF35+Z35</f>
        <v>220</v>
      </c>
      <c r="AI35" s="33">
        <f>AH35*M35</f>
        <v>126.434</v>
      </c>
      <c r="AJ35" s="20"/>
      <c r="AK35" s="20" t="s">
        <v>1285</v>
      </c>
      <c r="AL35" s="20">
        <v>12</v>
      </c>
    </row>
    <row r="36" spans="1:38" ht="12.75">
      <c r="A36" s="20">
        <v>5</v>
      </c>
      <c r="B36" s="20">
        <v>2</v>
      </c>
      <c r="C36" s="20" t="s">
        <v>38</v>
      </c>
      <c r="D36" s="94" t="s">
        <v>484</v>
      </c>
      <c r="E36" s="20">
        <v>100</v>
      </c>
      <c r="F36" s="20" t="s">
        <v>1180</v>
      </c>
      <c r="G36" s="20" t="s">
        <v>432</v>
      </c>
      <c r="H36" s="20" t="s">
        <v>432</v>
      </c>
      <c r="I36" s="20" t="s">
        <v>20</v>
      </c>
      <c r="J36" s="51">
        <v>26381</v>
      </c>
      <c r="K36" s="20" t="s">
        <v>19</v>
      </c>
      <c r="L36" s="19">
        <v>94.3</v>
      </c>
      <c r="M36" s="33">
        <v>0.5701</v>
      </c>
      <c r="N36" s="29">
        <v>205</v>
      </c>
      <c r="O36" s="230">
        <v>210</v>
      </c>
      <c r="P36" s="231">
        <v>0</v>
      </c>
      <c r="Q36" s="20"/>
      <c r="R36" s="32">
        <v>210</v>
      </c>
      <c r="S36" s="33">
        <f>R36*M36</f>
        <v>119.721</v>
      </c>
      <c r="T36" s="29"/>
      <c r="U36" s="150"/>
      <c r="V36" s="150"/>
      <c r="W36" s="20"/>
      <c r="X36" s="32"/>
      <c r="Y36" s="33">
        <f>X36*M36</f>
        <v>0</v>
      </c>
      <c r="Z36" s="32">
        <f>X36+R36</f>
        <v>210</v>
      </c>
      <c r="AA36" s="33">
        <f>Z36*M36</f>
        <v>119.721</v>
      </c>
      <c r="AB36" s="20"/>
      <c r="AC36" s="150"/>
      <c r="AD36" s="106"/>
      <c r="AE36" s="20"/>
      <c r="AF36" s="32"/>
      <c r="AG36" s="33">
        <f>AF36*M36</f>
        <v>0</v>
      </c>
      <c r="AH36" s="32">
        <f>AF36+Z36</f>
        <v>210</v>
      </c>
      <c r="AI36" s="33">
        <f>AH36*M36</f>
        <v>119.721</v>
      </c>
      <c r="AJ36" s="20"/>
      <c r="AK36" s="20"/>
      <c r="AL36" s="20">
        <v>5</v>
      </c>
    </row>
    <row r="37" spans="1:38" ht="12.75">
      <c r="A37" s="20"/>
      <c r="B37" s="20"/>
      <c r="C37" s="20"/>
      <c r="D37" s="20"/>
      <c r="E37" s="20"/>
      <c r="F37" s="32" t="s">
        <v>233</v>
      </c>
      <c r="G37" s="32" t="s">
        <v>468</v>
      </c>
      <c r="H37" s="32" t="s">
        <v>486</v>
      </c>
      <c r="I37" s="20"/>
      <c r="J37" s="51"/>
      <c r="K37" s="20"/>
      <c r="L37" s="19"/>
      <c r="M37" s="33"/>
      <c r="N37" s="105"/>
      <c r="O37" s="230"/>
      <c r="P37" s="150"/>
      <c r="Q37" s="20"/>
      <c r="R37" s="32"/>
      <c r="S37" s="33"/>
      <c r="T37" s="29"/>
      <c r="U37" s="150"/>
      <c r="V37" s="231"/>
      <c r="W37" s="20"/>
      <c r="X37" s="32"/>
      <c r="Y37" s="33"/>
      <c r="Z37" s="32"/>
      <c r="AA37" s="33"/>
      <c r="AB37" s="20"/>
      <c r="AC37" s="150"/>
      <c r="AD37" s="106"/>
      <c r="AE37" s="20"/>
      <c r="AF37" s="32"/>
      <c r="AG37" s="33"/>
      <c r="AH37" s="32"/>
      <c r="AI37" s="33"/>
      <c r="AJ37" s="20"/>
      <c r="AK37" s="20"/>
      <c r="AL37" s="20"/>
    </row>
    <row r="38" spans="1:38" ht="12.75">
      <c r="A38" s="20">
        <v>12</v>
      </c>
      <c r="B38" s="20">
        <v>1</v>
      </c>
      <c r="C38" s="20" t="s">
        <v>38</v>
      </c>
      <c r="D38" s="20" t="s">
        <v>484</v>
      </c>
      <c r="E38" s="20">
        <v>75</v>
      </c>
      <c r="F38" s="20" t="s">
        <v>1036</v>
      </c>
      <c r="G38" s="20" t="s">
        <v>69</v>
      </c>
      <c r="H38" s="20" t="s">
        <v>69</v>
      </c>
      <c r="I38" s="20" t="s">
        <v>20</v>
      </c>
      <c r="J38" s="51">
        <v>18481</v>
      </c>
      <c r="K38" s="20" t="s">
        <v>76</v>
      </c>
      <c r="L38" s="19">
        <v>71.5</v>
      </c>
      <c r="M38" s="33">
        <v>1.4143</v>
      </c>
      <c r="N38" s="29"/>
      <c r="O38" s="230"/>
      <c r="P38" s="150"/>
      <c r="Q38" s="20"/>
      <c r="R38" s="32"/>
      <c r="S38" s="33">
        <f>R38*M38</f>
        <v>0</v>
      </c>
      <c r="T38" s="29"/>
      <c r="U38" s="150"/>
      <c r="V38" s="150"/>
      <c r="W38" s="20"/>
      <c r="X38" s="32"/>
      <c r="Y38" s="33">
        <f>X38*M38</f>
        <v>0</v>
      </c>
      <c r="Z38" s="32">
        <f>X38+R38</f>
        <v>0</v>
      </c>
      <c r="AA38" s="33">
        <f>Z38*M38</f>
        <v>0</v>
      </c>
      <c r="AB38" s="20">
        <v>120</v>
      </c>
      <c r="AC38" s="150">
        <v>130</v>
      </c>
      <c r="AD38" s="20">
        <v>135</v>
      </c>
      <c r="AE38" s="20"/>
      <c r="AF38" s="32">
        <v>135</v>
      </c>
      <c r="AG38" s="33">
        <f>AF38*M38</f>
        <v>190.9305</v>
      </c>
      <c r="AH38" s="32">
        <f>AF38+Z38</f>
        <v>135</v>
      </c>
      <c r="AI38" s="33">
        <f>AH38*M38</f>
        <v>190.9305</v>
      </c>
      <c r="AJ38" s="20"/>
      <c r="AK38" s="20" t="s">
        <v>1071</v>
      </c>
      <c r="AL38" s="20">
        <v>12</v>
      </c>
    </row>
    <row r="39" spans="1:38" ht="12.75">
      <c r="A39" s="20">
        <v>12</v>
      </c>
      <c r="B39" s="20">
        <v>1</v>
      </c>
      <c r="C39" s="20" t="s">
        <v>38</v>
      </c>
      <c r="D39" s="94" t="s">
        <v>484</v>
      </c>
      <c r="E39" s="20">
        <v>90</v>
      </c>
      <c r="F39" s="20" t="s">
        <v>1179</v>
      </c>
      <c r="G39" s="20" t="s">
        <v>432</v>
      </c>
      <c r="H39" s="20" t="s">
        <v>432</v>
      </c>
      <c r="I39" s="20" t="s">
        <v>20</v>
      </c>
      <c r="J39" s="51">
        <v>32966</v>
      </c>
      <c r="K39" s="20" t="s">
        <v>19</v>
      </c>
      <c r="L39" s="19">
        <v>87.7</v>
      </c>
      <c r="M39" s="33">
        <v>0.5947</v>
      </c>
      <c r="N39" s="29"/>
      <c r="O39" s="230"/>
      <c r="P39" s="150"/>
      <c r="Q39" s="20"/>
      <c r="R39" s="32"/>
      <c r="S39" s="33">
        <f>R39*M39</f>
        <v>0</v>
      </c>
      <c r="T39" s="29"/>
      <c r="U39" s="150"/>
      <c r="V39" s="150"/>
      <c r="W39" s="20"/>
      <c r="X39" s="32"/>
      <c r="Y39" s="33">
        <f>X39*M39</f>
        <v>0</v>
      </c>
      <c r="Z39" s="32">
        <f>X39+R39</f>
        <v>0</v>
      </c>
      <c r="AA39" s="33">
        <f>Z39*M39</f>
        <v>0</v>
      </c>
      <c r="AB39" s="20">
        <v>185</v>
      </c>
      <c r="AC39" s="238">
        <v>205</v>
      </c>
      <c r="AD39" s="106">
        <v>225</v>
      </c>
      <c r="AE39" s="20"/>
      <c r="AF39" s="32">
        <v>205</v>
      </c>
      <c r="AG39" s="33">
        <f>AF39*M39</f>
        <v>121.9135</v>
      </c>
      <c r="AH39" s="32">
        <f>AF39+Z39</f>
        <v>205</v>
      </c>
      <c r="AI39" s="33">
        <f>AH39*M39</f>
        <v>121.9135</v>
      </c>
      <c r="AJ39" s="20"/>
      <c r="AK39" s="20" t="s">
        <v>1284</v>
      </c>
      <c r="AL39" s="20">
        <v>12</v>
      </c>
    </row>
    <row r="40" spans="1:38" ht="12.75">
      <c r="A40" s="20">
        <v>12</v>
      </c>
      <c r="B40" s="20">
        <v>1</v>
      </c>
      <c r="C40" s="20" t="s">
        <v>38</v>
      </c>
      <c r="D40" s="20" t="s">
        <v>484</v>
      </c>
      <c r="E40" s="20">
        <v>100</v>
      </c>
      <c r="F40" s="20" t="s">
        <v>1180</v>
      </c>
      <c r="G40" s="20" t="s">
        <v>432</v>
      </c>
      <c r="H40" s="20" t="s">
        <v>432</v>
      </c>
      <c r="I40" s="20" t="s">
        <v>20</v>
      </c>
      <c r="J40" s="51">
        <v>26381</v>
      </c>
      <c r="K40" s="20" t="s">
        <v>59</v>
      </c>
      <c r="L40" s="19">
        <v>94.3</v>
      </c>
      <c r="M40" s="33">
        <v>0.6225</v>
      </c>
      <c r="N40" s="29"/>
      <c r="O40" s="230"/>
      <c r="P40" s="150"/>
      <c r="Q40" s="20"/>
      <c r="R40" s="32"/>
      <c r="S40" s="33">
        <f>R40*M40</f>
        <v>0</v>
      </c>
      <c r="T40" s="29"/>
      <c r="U40" s="150"/>
      <c r="V40" s="150"/>
      <c r="W40" s="20"/>
      <c r="X40" s="32"/>
      <c r="Y40" s="33">
        <f>X40*M40</f>
        <v>0</v>
      </c>
      <c r="Z40" s="32">
        <f>X40+R40</f>
        <v>0</v>
      </c>
      <c r="AA40" s="33">
        <f>Z40*M40</f>
        <v>0</v>
      </c>
      <c r="AB40" s="20">
        <v>190</v>
      </c>
      <c r="AC40" s="150">
        <v>210</v>
      </c>
      <c r="AD40" s="106">
        <v>0</v>
      </c>
      <c r="AE40" s="20"/>
      <c r="AF40" s="32">
        <v>210</v>
      </c>
      <c r="AG40" s="33">
        <f>AF40*M40</f>
        <v>130.72500000000002</v>
      </c>
      <c r="AH40" s="32">
        <f>AF40+Z40</f>
        <v>210</v>
      </c>
      <c r="AI40" s="33">
        <f>AH40*M40</f>
        <v>130.72500000000002</v>
      </c>
      <c r="AJ40" s="20"/>
      <c r="AK40" s="20"/>
      <c r="AL40" s="20">
        <v>12</v>
      </c>
    </row>
    <row r="41" spans="1:38" ht="12.75">
      <c r="A41" s="20">
        <v>12</v>
      </c>
      <c r="B41" s="20">
        <v>1</v>
      </c>
      <c r="C41" s="20" t="s">
        <v>38</v>
      </c>
      <c r="D41" s="20" t="s">
        <v>484</v>
      </c>
      <c r="E41" s="20">
        <v>100</v>
      </c>
      <c r="F41" s="20" t="s">
        <v>1206</v>
      </c>
      <c r="G41" s="20" t="s">
        <v>392</v>
      </c>
      <c r="H41" s="20" t="s">
        <v>392</v>
      </c>
      <c r="I41" s="20" t="s">
        <v>392</v>
      </c>
      <c r="J41" s="51">
        <v>29948</v>
      </c>
      <c r="K41" s="20" t="s">
        <v>19</v>
      </c>
      <c r="L41" s="19">
        <v>92.9</v>
      </c>
      <c r="M41" s="33">
        <v>0.5747</v>
      </c>
      <c r="N41" s="29"/>
      <c r="O41" s="20"/>
      <c r="P41" s="32"/>
      <c r="Q41" s="50"/>
      <c r="R41" s="20"/>
      <c r="S41" s="33">
        <f>R41*M41</f>
        <v>0</v>
      </c>
      <c r="T41" s="20"/>
      <c r="U41" s="20"/>
      <c r="V41" s="32"/>
      <c r="W41" s="50"/>
      <c r="X41" s="32"/>
      <c r="Y41" s="33">
        <f>X41*M41</f>
        <v>0</v>
      </c>
      <c r="Z41" s="32">
        <f>X41+R41</f>
        <v>0</v>
      </c>
      <c r="AA41" s="33">
        <f>Z41*M41</f>
        <v>0</v>
      </c>
      <c r="AB41" s="20">
        <v>230</v>
      </c>
      <c r="AC41" s="20">
        <v>240</v>
      </c>
      <c r="AD41" s="159">
        <v>250</v>
      </c>
      <c r="AE41" s="50"/>
      <c r="AF41" s="32">
        <v>240</v>
      </c>
      <c r="AG41" s="33">
        <f>AF41*M41</f>
        <v>137.928</v>
      </c>
      <c r="AH41" s="32">
        <f>AF41+Z41</f>
        <v>240</v>
      </c>
      <c r="AI41" s="33">
        <f>AH41*M41</f>
        <v>137.928</v>
      </c>
      <c r="AJ41" s="20"/>
      <c r="AK41" s="20" t="s">
        <v>1285</v>
      </c>
      <c r="AL41" s="20">
        <v>12</v>
      </c>
    </row>
    <row r="42" spans="1:38" ht="12.75">
      <c r="A42" s="20">
        <v>5</v>
      </c>
      <c r="B42" s="20">
        <v>2</v>
      </c>
      <c r="C42" s="20" t="s">
        <v>38</v>
      </c>
      <c r="D42" s="20" t="s">
        <v>484</v>
      </c>
      <c r="E42" s="20">
        <v>100</v>
      </c>
      <c r="F42" s="20" t="s">
        <v>1180</v>
      </c>
      <c r="G42" s="20" t="s">
        <v>432</v>
      </c>
      <c r="H42" s="20" t="s">
        <v>432</v>
      </c>
      <c r="I42" s="20" t="s">
        <v>20</v>
      </c>
      <c r="J42" s="51">
        <v>26381</v>
      </c>
      <c r="K42" s="20" t="s">
        <v>19</v>
      </c>
      <c r="L42" s="19">
        <v>94.3</v>
      </c>
      <c r="M42" s="33">
        <v>0.5701</v>
      </c>
      <c r="N42" s="29"/>
      <c r="O42" s="230"/>
      <c r="P42" s="150"/>
      <c r="Q42" s="20"/>
      <c r="R42" s="32"/>
      <c r="S42" s="33">
        <f>R42*M42</f>
        <v>0</v>
      </c>
      <c r="T42" s="29"/>
      <c r="U42" s="150"/>
      <c r="V42" s="150"/>
      <c r="W42" s="20"/>
      <c r="X42" s="32"/>
      <c r="Y42" s="33">
        <f>X42*M42</f>
        <v>0</v>
      </c>
      <c r="Z42" s="32">
        <f>X42+R42</f>
        <v>0</v>
      </c>
      <c r="AA42" s="33">
        <f>Z42*M42</f>
        <v>0</v>
      </c>
      <c r="AB42" s="20">
        <v>190</v>
      </c>
      <c r="AC42" s="150">
        <v>210</v>
      </c>
      <c r="AD42" s="106">
        <v>0</v>
      </c>
      <c r="AE42" s="20"/>
      <c r="AF42" s="32">
        <v>210</v>
      </c>
      <c r="AG42" s="33">
        <f>AF42*M42</f>
        <v>119.721</v>
      </c>
      <c r="AH42" s="32">
        <f>AF42+Z42</f>
        <v>210</v>
      </c>
      <c r="AI42" s="33">
        <f>AH42*M42</f>
        <v>119.721</v>
      </c>
      <c r="AJ42" s="20"/>
      <c r="AK42" s="20"/>
      <c r="AL42" s="20">
        <v>5</v>
      </c>
    </row>
    <row r="43" spans="1:38" ht="12.75">
      <c r="A43" s="20"/>
      <c r="B43" s="20"/>
      <c r="C43" s="20"/>
      <c r="D43" s="20"/>
      <c r="E43" s="20"/>
      <c r="F43" s="32" t="s">
        <v>233</v>
      </c>
      <c r="G43" s="32" t="s">
        <v>469</v>
      </c>
      <c r="H43" s="32" t="s">
        <v>486</v>
      </c>
      <c r="I43" s="20"/>
      <c r="J43" s="51"/>
      <c r="K43" s="20"/>
      <c r="L43" s="19"/>
      <c r="M43" s="33"/>
      <c r="N43" s="105"/>
      <c r="O43" s="230"/>
      <c r="P43" s="150"/>
      <c r="Q43" s="20"/>
      <c r="R43" s="32"/>
      <c r="S43" s="33"/>
      <c r="T43" s="29"/>
      <c r="U43" s="150"/>
      <c r="V43" s="231"/>
      <c r="W43" s="20"/>
      <c r="X43" s="32"/>
      <c r="Y43" s="33"/>
      <c r="Z43" s="32"/>
      <c r="AA43" s="33"/>
      <c r="AB43" s="20"/>
      <c r="AC43" s="150"/>
      <c r="AD43" s="106"/>
      <c r="AE43" s="20"/>
      <c r="AF43" s="32"/>
      <c r="AG43" s="33"/>
      <c r="AH43" s="32"/>
      <c r="AI43" s="33"/>
      <c r="AJ43" s="20"/>
      <c r="AK43" s="20"/>
      <c r="AL43" s="20"/>
    </row>
    <row r="44" spans="1:38" ht="12.75">
      <c r="A44" s="20">
        <v>12</v>
      </c>
      <c r="B44" s="20">
        <v>1</v>
      </c>
      <c r="C44" s="20" t="s">
        <v>38</v>
      </c>
      <c r="D44" s="20" t="s">
        <v>484</v>
      </c>
      <c r="E44" s="20">
        <v>75</v>
      </c>
      <c r="F44" s="20" t="s">
        <v>1036</v>
      </c>
      <c r="G44" s="20" t="s">
        <v>69</v>
      </c>
      <c r="H44" s="20" t="s">
        <v>69</v>
      </c>
      <c r="I44" s="20" t="s">
        <v>20</v>
      </c>
      <c r="J44" s="51">
        <v>18481</v>
      </c>
      <c r="K44" s="20" t="s">
        <v>76</v>
      </c>
      <c r="L44" s="19">
        <v>71.5</v>
      </c>
      <c r="M44" s="33">
        <v>1.4143</v>
      </c>
      <c r="N44" s="29">
        <v>105</v>
      </c>
      <c r="O44" s="237">
        <v>0</v>
      </c>
      <c r="P44" s="231">
        <v>0</v>
      </c>
      <c r="Q44" s="20"/>
      <c r="R44" s="32">
        <v>105</v>
      </c>
      <c r="S44" s="33">
        <f aca="true" t="shared" si="7" ref="S44:S50">R44*M44</f>
        <v>148.5015</v>
      </c>
      <c r="T44" s="29">
        <v>105</v>
      </c>
      <c r="U44" s="150">
        <v>125</v>
      </c>
      <c r="V44" s="150">
        <v>0</v>
      </c>
      <c r="W44" s="20"/>
      <c r="X44" s="32">
        <v>125</v>
      </c>
      <c r="Y44" s="33">
        <f aca="true" t="shared" si="8" ref="Y44:Y50">X44*M44</f>
        <v>176.7875</v>
      </c>
      <c r="Z44" s="32">
        <f aca="true" t="shared" si="9" ref="Z44:Z50">X44+R44</f>
        <v>230</v>
      </c>
      <c r="AA44" s="33">
        <f aca="true" t="shared" si="10" ref="AA44:AA50">Z44*M44</f>
        <v>325.289</v>
      </c>
      <c r="AB44" s="20">
        <v>120</v>
      </c>
      <c r="AC44" s="150">
        <v>130</v>
      </c>
      <c r="AD44" s="20">
        <v>135</v>
      </c>
      <c r="AE44" s="20"/>
      <c r="AF44" s="32">
        <v>135</v>
      </c>
      <c r="AG44" s="33">
        <f aca="true" t="shared" si="11" ref="AG44:AG50">AF44*M44</f>
        <v>190.9305</v>
      </c>
      <c r="AH44" s="32">
        <f aca="true" t="shared" si="12" ref="AH44:AH50">AF44+Z44</f>
        <v>365</v>
      </c>
      <c r="AI44" s="33">
        <f aca="true" t="shared" si="13" ref="AI44:AI50">AH44*M44</f>
        <v>516.2194999999999</v>
      </c>
      <c r="AJ44" s="20"/>
      <c r="AK44" s="20" t="s">
        <v>1071</v>
      </c>
      <c r="AL44" s="20">
        <v>12</v>
      </c>
    </row>
    <row r="45" spans="1:38" ht="12.75">
      <c r="A45" s="20">
        <v>12</v>
      </c>
      <c r="B45" s="20">
        <v>1</v>
      </c>
      <c r="C45" s="20" t="s">
        <v>38</v>
      </c>
      <c r="D45" s="20" t="s">
        <v>484</v>
      </c>
      <c r="E45" s="20">
        <v>90</v>
      </c>
      <c r="F45" s="20" t="s">
        <v>1189</v>
      </c>
      <c r="G45" s="20" t="s">
        <v>113</v>
      </c>
      <c r="H45" s="20" t="s">
        <v>113</v>
      </c>
      <c r="I45" s="20" t="s">
        <v>20</v>
      </c>
      <c r="J45" s="51">
        <v>32893</v>
      </c>
      <c r="K45" s="20" t="s">
        <v>19</v>
      </c>
      <c r="L45" s="19">
        <v>89.4</v>
      </c>
      <c r="M45" s="33">
        <v>0.5877</v>
      </c>
      <c r="N45" s="29">
        <v>240</v>
      </c>
      <c r="O45" s="230">
        <v>245</v>
      </c>
      <c r="P45" s="150">
        <v>260</v>
      </c>
      <c r="Q45" s="20"/>
      <c r="R45" s="32">
        <v>260</v>
      </c>
      <c r="S45" s="33">
        <f t="shared" si="7"/>
        <v>152.802</v>
      </c>
      <c r="T45" s="29">
        <v>170</v>
      </c>
      <c r="U45" s="150">
        <v>190</v>
      </c>
      <c r="V45" s="150">
        <v>210</v>
      </c>
      <c r="W45" s="20"/>
      <c r="X45" s="32">
        <v>210</v>
      </c>
      <c r="Y45" s="33">
        <f t="shared" si="8"/>
        <v>123.417</v>
      </c>
      <c r="Z45" s="32">
        <f t="shared" si="9"/>
        <v>470</v>
      </c>
      <c r="AA45" s="33">
        <f t="shared" si="10"/>
        <v>276.219</v>
      </c>
      <c r="AB45" s="20">
        <v>240</v>
      </c>
      <c r="AC45" s="150">
        <v>260</v>
      </c>
      <c r="AD45" s="106">
        <v>270</v>
      </c>
      <c r="AE45" s="20"/>
      <c r="AF45" s="32">
        <v>260</v>
      </c>
      <c r="AG45" s="33">
        <f t="shared" si="11"/>
        <v>152.802</v>
      </c>
      <c r="AH45" s="32">
        <f t="shared" si="12"/>
        <v>730</v>
      </c>
      <c r="AI45" s="33">
        <f t="shared" si="13"/>
        <v>429.021</v>
      </c>
      <c r="AJ45" s="20"/>
      <c r="AK45" s="20" t="s">
        <v>1190</v>
      </c>
      <c r="AL45" s="20">
        <v>12</v>
      </c>
    </row>
    <row r="46" spans="1:38" ht="12.75">
      <c r="A46" s="20">
        <v>5</v>
      </c>
      <c r="B46" s="20">
        <v>2</v>
      </c>
      <c r="C46" s="20" t="s">
        <v>38</v>
      </c>
      <c r="D46" s="20" t="s">
        <v>484</v>
      </c>
      <c r="E46" s="20">
        <v>90</v>
      </c>
      <c r="F46" s="20" t="s">
        <v>1179</v>
      </c>
      <c r="G46" s="20" t="s">
        <v>432</v>
      </c>
      <c r="H46" s="20" t="s">
        <v>432</v>
      </c>
      <c r="I46" s="20" t="s">
        <v>20</v>
      </c>
      <c r="J46" s="51">
        <v>32966</v>
      </c>
      <c r="K46" s="20" t="s">
        <v>19</v>
      </c>
      <c r="L46" s="19">
        <v>87.7</v>
      </c>
      <c r="M46" s="33">
        <v>0.5947</v>
      </c>
      <c r="N46" s="29">
        <v>180</v>
      </c>
      <c r="O46" s="230">
        <v>195</v>
      </c>
      <c r="P46" s="150">
        <v>205</v>
      </c>
      <c r="Q46" s="20"/>
      <c r="R46" s="32">
        <v>205</v>
      </c>
      <c r="S46" s="33">
        <f t="shared" si="7"/>
        <v>121.9135</v>
      </c>
      <c r="T46" s="105">
        <v>175</v>
      </c>
      <c r="U46" s="150">
        <v>180</v>
      </c>
      <c r="V46" s="150">
        <v>190</v>
      </c>
      <c r="W46" s="20"/>
      <c r="X46" s="32">
        <v>190</v>
      </c>
      <c r="Y46" s="33">
        <f t="shared" si="8"/>
        <v>112.993</v>
      </c>
      <c r="Z46" s="32">
        <f t="shared" si="9"/>
        <v>395</v>
      </c>
      <c r="AA46" s="33">
        <f t="shared" si="10"/>
        <v>234.9065</v>
      </c>
      <c r="AB46" s="20">
        <v>185</v>
      </c>
      <c r="AC46" s="150">
        <v>205</v>
      </c>
      <c r="AD46" s="106">
        <v>225</v>
      </c>
      <c r="AE46" s="20"/>
      <c r="AF46" s="32">
        <v>205</v>
      </c>
      <c r="AG46" s="33">
        <f t="shared" si="11"/>
        <v>121.9135</v>
      </c>
      <c r="AH46" s="32">
        <f t="shared" si="12"/>
        <v>600</v>
      </c>
      <c r="AI46" s="33">
        <f t="shared" si="13"/>
        <v>356.82</v>
      </c>
      <c r="AJ46" s="20"/>
      <c r="AK46" s="20" t="s">
        <v>1284</v>
      </c>
      <c r="AL46" s="20">
        <v>5</v>
      </c>
    </row>
    <row r="47" spans="1:38" ht="12.75">
      <c r="A47" s="20">
        <v>0</v>
      </c>
      <c r="B47" s="20" t="s">
        <v>234</v>
      </c>
      <c r="C47" s="20" t="s">
        <v>38</v>
      </c>
      <c r="D47" s="94" t="s">
        <v>484</v>
      </c>
      <c r="E47" s="20">
        <v>100</v>
      </c>
      <c r="F47" s="20" t="s">
        <v>1180</v>
      </c>
      <c r="G47" s="20" t="s">
        <v>432</v>
      </c>
      <c r="H47" s="20" t="s">
        <v>432</v>
      </c>
      <c r="I47" s="20" t="s">
        <v>20</v>
      </c>
      <c r="J47" s="51">
        <v>26381</v>
      </c>
      <c r="K47" s="20" t="s">
        <v>59</v>
      </c>
      <c r="L47" s="19">
        <v>94.3</v>
      </c>
      <c r="M47" s="33">
        <v>0.6225</v>
      </c>
      <c r="N47" s="29">
        <v>205</v>
      </c>
      <c r="O47" s="230">
        <v>210</v>
      </c>
      <c r="P47" s="231">
        <v>0</v>
      </c>
      <c r="Q47" s="20"/>
      <c r="R47" s="32">
        <v>0</v>
      </c>
      <c r="S47" s="33">
        <f t="shared" si="7"/>
        <v>0</v>
      </c>
      <c r="T47" s="105">
        <v>225</v>
      </c>
      <c r="U47" s="105">
        <v>225</v>
      </c>
      <c r="V47" s="105">
        <v>225</v>
      </c>
      <c r="W47" s="20"/>
      <c r="X47" s="32">
        <v>0</v>
      </c>
      <c r="Y47" s="33">
        <f t="shared" si="8"/>
        <v>0</v>
      </c>
      <c r="Z47" s="32">
        <f t="shared" si="9"/>
        <v>0</v>
      </c>
      <c r="AA47" s="33">
        <f t="shared" si="10"/>
        <v>0</v>
      </c>
      <c r="AB47" s="20">
        <v>190</v>
      </c>
      <c r="AC47" s="150">
        <v>0</v>
      </c>
      <c r="AD47" s="106">
        <v>0</v>
      </c>
      <c r="AE47" s="20"/>
      <c r="AF47" s="32">
        <v>0</v>
      </c>
      <c r="AG47" s="33">
        <f t="shared" si="11"/>
        <v>0</v>
      </c>
      <c r="AH47" s="32">
        <f t="shared" si="12"/>
        <v>0</v>
      </c>
      <c r="AI47" s="33">
        <f t="shared" si="13"/>
        <v>0</v>
      </c>
      <c r="AJ47" s="20"/>
      <c r="AK47" s="20"/>
      <c r="AL47" s="20">
        <v>0</v>
      </c>
    </row>
    <row r="48" spans="1:38" ht="12.75">
      <c r="A48" s="20">
        <v>12</v>
      </c>
      <c r="B48" s="20">
        <v>1</v>
      </c>
      <c r="C48" s="20" t="s">
        <v>38</v>
      </c>
      <c r="D48" s="20" t="s">
        <v>484</v>
      </c>
      <c r="E48" s="20">
        <v>100</v>
      </c>
      <c r="F48" s="20" t="s">
        <v>1196</v>
      </c>
      <c r="G48" s="20" t="s">
        <v>1197</v>
      </c>
      <c r="H48" s="20" t="s">
        <v>22</v>
      </c>
      <c r="I48" s="20" t="s">
        <v>20</v>
      </c>
      <c r="J48" s="51">
        <v>24239</v>
      </c>
      <c r="K48" s="20" t="s">
        <v>55</v>
      </c>
      <c r="L48" s="19">
        <v>93</v>
      </c>
      <c r="M48" s="33">
        <v>0.7358</v>
      </c>
      <c r="N48" s="29">
        <v>150</v>
      </c>
      <c r="O48" s="230">
        <v>170</v>
      </c>
      <c r="P48" s="150">
        <v>180</v>
      </c>
      <c r="Q48" s="20"/>
      <c r="R48" s="32">
        <v>180</v>
      </c>
      <c r="S48" s="33">
        <f t="shared" si="7"/>
        <v>132.444</v>
      </c>
      <c r="T48" s="29">
        <v>80</v>
      </c>
      <c r="U48" s="150">
        <v>85</v>
      </c>
      <c r="V48" s="150">
        <v>90</v>
      </c>
      <c r="W48" s="20"/>
      <c r="X48" s="32">
        <v>90</v>
      </c>
      <c r="Y48" s="33">
        <f t="shared" si="8"/>
        <v>66.222</v>
      </c>
      <c r="Z48" s="32">
        <f t="shared" si="9"/>
        <v>270</v>
      </c>
      <c r="AA48" s="33">
        <f t="shared" si="10"/>
        <v>198.666</v>
      </c>
      <c r="AB48" s="20">
        <v>170</v>
      </c>
      <c r="AC48" s="150">
        <v>185</v>
      </c>
      <c r="AD48" s="20">
        <v>195</v>
      </c>
      <c r="AE48" s="20"/>
      <c r="AF48" s="32">
        <v>195</v>
      </c>
      <c r="AG48" s="33">
        <f t="shared" si="11"/>
        <v>143.481</v>
      </c>
      <c r="AH48" s="32">
        <f t="shared" si="12"/>
        <v>465</v>
      </c>
      <c r="AI48" s="33">
        <f t="shared" si="13"/>
        <v>342.147</v>
      </c>
      <c r="AJ48" s="20"/>
      <c r="AK48" s="20" t="s">
        <v>921</v>
      </c>
      <c r="AL48" s="20">
        <v>12</v>
      </c>
    </row>
    <row r="49" spans="1:38" ht="12.75">
      <c r="A49" s="20">
        <v>12</v>
      </c>
      <c r="B49" s="20">
        <v>1</v>
      </c>
      <c r="C49" s="20" t="s">
        <v>38</v>
      </c>
      <c r="D49" s="20" t="s">
        <v>484</v>
      </c>
      <c r="E49" s="20">
        <v>100</v>
      </c>
      <c r="F49" s="20" t="s">
        <v>1206</v>
      </c>
      <c r="G49" s="20" t="s">
        <v>392</v>
      </c>
      <c r="H49" s="20" t="s">
        <v>392</v>
      </c>
      <c r="I49" s="20" t="s">
        <v>392</v>
      </c>
      <c r="J49" s="51">
        <v>29948</v>
      </c>
      <c r="K49" s="20" t="s">
        <v>19</v>
      </c>
      <c r="L49" s="19">
        <v>92.9</v>
      </c>
      <c r="M49" s="33">
        <v>0.5747</v>
      </c>
      <c r="N49" s="29">
        <v>200</v>
      </c>
      <c r="O49" s="20">
        <v>215</v>
      </c>
      <c r="P49" s="32">
        <v>220</v>
      </c>
      <c r="Q49" s="50"/>
      <c r="R49" s="20">
        <v>220</v>
      </c>
      <c r="S49" s="33">
        <f t="shared" si="7"/>
        <v>126.434</v>
      </c>
      <c r="T49" s="20">
        <v>160</v>
      </c>
      <c r="U49" s="20">
        <v>180</v>
      </c>
      <c r="V49" s="159">
        <v>190</v>
      </c>
      <c r="W49" s="50"/>
      <c r="X49" s="32">
        <v>180</v>
      </c>
      <c r="Y49" s="33">
        <f t="shared" si="8"/>
        <v>103.446</v>
      </c>
      <c r="Z49" s="32">
        <f t="shared" si="9"/>
        <v>400</v>
      </c>
      <c r="AA49" s="33">
        <f t="shared" si="10"/>
        <v>229.88</v>
      </c>
      <c r="AB49" s="20">
        <v>230</v>
      </c>
      <c r="AC49" s="20">
        <v>240</v>
      </c>
      <c r="AD49" s="159">
        <v>250</v>
      </c>
      <c r="AE49" s="50"/>
      <c r="AF49" s="32">
        <v>240</v>
      </c>
      <c r="AG49" s="33">
        <f t="shared" si="11"/>
        <v>137.928</v>
      </c>
      <c r="AH49" s="32">
        <f t="shared" si="12"/>
        <v>640</v>
      </c>
      <c r="AI49" s="33">
        <f t="shared" si="13"/>
        <v>367.808</v>
      </c>
      <c r="AJ49" s="20"/>
      <c r="AK49" s="20" t="s">
        <v>1285</v>
      </c>
      <c r="AL49" s="20">
        <v>12</v>
      </c>
    </row>
    <row r="50" spans="1:38" ht="12.75">
      <c r="A50" s="20">
        <v>0</v>
      </c>
      <c r="B50" s="20" t="s">
        <v>234</v>
      </c>
      <c r="C50" s="20" t="s">
        <v>38</v>
      </c>
      <c r="D50" s="20" t="s">
        <v>484</v>
      </c>
      <c r="E50" s="20">
        <v>100</v>
      </c>
      <c r="F50" s="20" t="s">
        <v>1180</v>
      </c>
      <c r="G50" s="20" t="s">
        <v>432</v>
      </c>
      <c r="H50" s="20" t="s">
        <v>432</v>
      </c>
      <c r="I50" s="20" t="s">
        <v>20</v>
      </c>
      <c r="J50" s="51">
        <v>26381</v>
      </c>
      <c r="K50" s="20" t="s">
        <v>19</v>
      </c>
      <c r="L50" s="19">
        <v>94.3</v>
      </c>
      <c r="M50" s="33">
        <v>0.5701</v>
      </c>
      <c r="N50" s="29">
        <v>205</v>
      </c>
      <c r="O50" s="230">
        <v>210</v>
      </c>
      <c r="P50" s="231">
        <v>0</v>
      </c>
      <c r="Q50" s="20"/>
      <c r="R50" s="32">
        <v>0</v>
      </c>
      <c r="S50" s="33">
        <f t="shared" si="7"/>
        <v>0</v>
      </c>
      <c r="T50" s="105">
        <v>225</v>
      </c>
      <c r="U50" s="105">
        <v>225</v>
      </c>
      <c r="V50" s="105">
        <v>225</v>
      </c>
      <c r="W50" s="20"/>
      <c r="X50" s="32">
        <v>0</v>
      </c>
      <c r="Y50" s="33">
        <f t="shared" si="8"/>
        <v>0</v>
      </c>
      <c r="Z50" s="32">
        <f t="shared" si="9"/>
        <v>0</v>
      </c>
      <c r="AA50" s="33">
        <f t="shared" si="10"/>
        <v>0</v>
      </c>
      <c r="AB50" s="20">
        <v>190</v>
      </c>
      <c r="AC50" s="150">
        <v>0</v>
      </c>
      <c r="AD50" s="106">
        <v>0</v>
      </c>
      <c r="AE50" s="20"/>
      <c r="AF50" s="32">
        <v>0</v>
      </c>
      <c r="AG50" s="33">
        <f t="shared" si="11"/>
        <v>0</v>
      </c>
      <c r="AH50" s="32">
        <f t="shared" si="12"/>
        <v>0</v>
      </c>
      <c r="AI50" s="33">
        <f t="shared" si="13"/>
        <v>0</v>
      </c>
      <c r="AJ50" s="20"/>
      <c r="AK50" s="20"/>
      <c r="AL50" s="20">
        <v>0</v>
      </c>
    </row>
    <row r="51" spans="1:38" ht="12.75">
      <c r="A51" s="20"/>
      <c r="B51" s="20"/>
      <c r="C51" s="20"/>
      <c r="D51" s="20"/>
      <c r="E51" s="20"/>
      <c r="F51" s="32" t="s">
        <v>232</v>
      </c>
      <c r="G51" s="32" t="s">
        <v>467</v>
      </c>
      <c r="H51" s="32" t="s">
        <v>487</v>
      </c>
      <c r="I51" s="20"/>
      <c r="J51" s="51"/>
      <c r="K51" s="20"/>
      <c r="L51" s="19"/>
      <c r="M51" s="33"/>
      <c r="N51" s="105"/>
      <c r="O51" s="230"/>
      <c r="P51" s="150"/>
      <c r="Q51" s="20"/>
      <c r="R51" s="32"/>
      <c r="S51" s="33"/>
      <c r="T51" s="29"/>
      <c r="U51" s="150"/>
      <c r="V51" s="231"/>
      <c r="W51" s="20"/>
      <c r="X51" s="32"/>
      <c r="Y51" s="33"/>
      <c r="Z51" s="32"/>
      <c r="AA51" s="33"/>
      <c r="AB51" s="20"/>
      <c r="AC51" s="150"/>
      <c r="AD51" s="106"/>
      <c r="AE51" s="20"/>
      <c r="AF51" s="32"/>
      <c r="AG51" s="33"/>
      <c r="AH51" s="32"/>
      <c r="AI51" s="33"/>
      <c r="AJ51" s="20"/>
      <c r="AK51" s="20"/>
      <c r="AL51" s="20"/>
    </row>
    <row r="52" spans="1:38" ht="12.75">
      <c r="A52" s="20">
        <v>12</v>
      </c>
      <c r="B52" s="20">
        <v>1</v>
      </c>
      <c r="C52" s="20" t="s">
        <v>38</v>
      </c>
      <c r="D52" s="94" t="s">
        <v>430</v>
      </c>
      <c r="E52" s="20">
        <v>52</v>
      </c>
      <c r="F52" s="20" t="s">
        <v>1193</v>
      </c>
      <c r="G52" s="20" t="s">
        <v>432</v>
      </c>
      <c r="H52" s="20" t="s">
        <v>432</v>
      </c>
      <c r="I52" s="20" t="s">
        <v>20</v>
      </c>
      <c r="J52" s="51">
        <v>35157</v>
      </c>
      <c r="K52" s="20" t="s">
        <v>49</v>
      </c>
      <c r="L52" s="19">
        <v>51.2</v>
      </c>
      <c r="M52" s="33">
        <v>0.9809</v>
      </c>
      <c r="N52" s="29">
        <v>120</v>
      </c>
      <c r="O52" s="20">
        <v>135</v>
      </c>
      <c r="P52" s="32">
        <v>145</v>
      </c>
      <c r="Q52" s="50"/>
      <c r="R52" s="20">
        <v>145</v>
      </c>
      <c r="S52" s="33">
        <f>R52*M52</f>
        <v>142.2305</v>
      </c>
      <c r="T52" s="20"/>
      <c r="U52" s="20"/>
      <c r="V52" s="32"/>
      <c r="W52" s="50"/>
      <c r="X52" s="32"/>
      <c r="Y52" s="33">
        <f>X52*M52</f>
        <v>0</v>
      </c>
      <c r="Z52" s="32">
        <f>X52+R52</f>
        <v>145</v>
      </c>
      <c r="AA52" s="33">
        <f>Z52*M52</f>
        <v>142.2305</v>
      </c>
      <c r="AB52" s="20"/>
      <c r="AC52" s="20"/>
      <c r="AD52" s="159"/>
      <c r="AE52" s="50"/>
      <c r="AF52" s="32"/>
      <c r="AG52" s="33">
        <f>AF52*M52</f>
        <v>0</v>
      </c>
      <c r="AH52" s="32">
        <f>AF52+Z52</f>
        <v>145</v>
      </c>
      <c r="AI52" s="33">
        <f>AH52*M52</f>
        <v>142.2305</v>
      </c>
      <c r="AJ52" s="20"/>
      <c r="AK52" s="20" t="s">
        <v>1284</v>
      </c>
      <c r="AL52" s="20">
        <v>12</v>
      </c>
    </row>
    <row r="53" spans="1:38" ht="12.75">
      <c r="A53" s="20">
        <v>12</v>
      </c>
      <c r="B53" s="20">
        <v>1</v>
      </c>
      <c r="C53" s="20" t="s">
        <v>38</v>
      </c>
      <c r="D53" s="94" t="s">
        <v>430</v>
      </c>
      <c r="E53" s="20">
        <v>52</v>
      </c>
      <c r="F53" s="20" t="s">
        <v>1193</v>
      </c>
      <c r="G53" s="20" t="s">
        <v>432</v>
      </c>
      <c r="H53" s="20" t="s">
        <v>432</v>
      </c>
      <c r="I53" s="20" t="s">
        <v>20</v>
      </c>
      <c r="J53" s="51">
        <v>35157</v>
      </c>
      <c r="K53" s="20" t="s">
        <v>19</v>
      </c>
      <c r="L53" s="19">
        <v>51.2</v>
      </c>
      <c r="M53" s="33">
        <v>0.9809</v>
      </c>
      <c r="N53" s="29">
        <v>120</v>
      </c>
      <c r="O53" s="20">
        <v>135</v>
      </c>
      <c r="P53" s="32">
        <v>145</v>
      </c>
      <c r="Q53" s="50"/>
      <c r="R53" s="20">
        <v>145</v>
      </c>
      <c r="S53" s="33">
        <f>R53*M53</f>
        <v>142.2305</v>
      </c>
      <c r="T53" s="20"/>
      <c r="U53" s="106"/>
      <c r="V53" s="106"/>
      <c r="W53" s="50"/>
      <c r="X53" s="32"/>
      <c r="Y53" s="33">
        <f>X53*M53</f>
        <v>0</v>
      </c>
      <c r="Z53" s="32">
        <f>X53+R53</f>
        <v>145</v>
      </c>
      <c r="AA53" s="33">
        <f>Z53*M53</f>
        <v>142.2305</v>
      </c>
      <c r="AB53" s="20"/>
      <c r="AC53" s="20"/>
      <c r="AD53" s="32"/>
      <c r="AE53" s="50"/>
      <c r="AF53" s="32"/>
      <c r="AG53" s="33">
        <f>AF53*M53</f>
        <v>0</v>
      </c>
      <c r="AH53" s="32">
        <f>AF53+Z53</f>
        <v>145</v>
      </c>
      <c r="AI53" s="33">
        <f>AH53*M53</f>
        <v>142.2305</v>
      </c>
      <c r="AJ53" s="20"/>
      <c r="AK53" s="20" t="s">
        <v>1284</v>
      </c>
      <c r="AL53" s="20">
        <v>12</v>
      </c>
    </row>
    <row r="54" spans="1:38" ht="12.75">
      <c r="A54" s="20"/>
      <c r="B54" s="20"/>
      <c r="C54" s="20"/>
      <c r="D54" s="20"/>
      <c r="E54" s="20"/>
      <c r="F54" s="32" t="s">
        <v>232</v>
      </c>
      <c r="G54" s="32" t="s">
        <v>468</v>
      </c>
      <c r="H54" s="32" t="s">
        <v>487</v>
      </c>
      <c r="I54" s="20"/>
      <c r="J54" s="51"/>
      <c r="K54" s="20"/>
      <c r="L54" s="19"/>
      <c r="M54" s="33"/>
      <c r="N54" s="105"/>
      <c r="O54" s="230"/>
      <c r="P54" s="150"/>
      <c r="Q54" s="20"/>
      <c r="R54" s="32"/>
      <c r="S54" s="33"/>
      <c r="T54" s="29"/>
      <c r="U54" s="150"/>
      <c r="V54" s="231"/>
      <c r="W54" s="20"/>
      <c r="X54" s="32"/>
      <c r="Y54" s="33"/>
      <c r="Z54" s="32"/>
      <c r="AA54" s="33"/>
      <c r="AB54" s="20"/>
      <c r="AC54" s="150"/>
      <c r="AD54" s="106"/>
      <c r="AE54" s="20"/>
      <c r="AF54" s="32"/>
      <c r="AG54" s="33"/>
      <c r="AH54" s="32"/>
      <c r="AI54" s="33"/>
      <c r="AJ54" s="20"/>
      <c r="AK54" s="20"/>
      <c r="AL54" s="20"/>
    </row>
    <row r="55" spans="1:38" ht="12.75">
      <c r="A55" s="20">
        <v>12</v>
      </c>
      <c r="B55" s="20">
        <v>1</v>
      </c>
      <c r="C55" s="20" t="s">
        <v>38</v>
      </c>
      <c r="D55" s="94" t="s">
        <v>430</v>
      </c>
      <c r="E55" s="20">
        <v>52</v>
      </c>
      <c r="F55" s="20" t="s">
        <v>1193</v>
      </c>
      <c r="G55" s="20" t="s">
        <v>432</v>
      </c>
      <c r="H55" s="20" t="s">
        <v>432</v>
      </c>
      <c r="I55" s="20" t="s">
        <v>20</v>
      </c>
      <c r="J55" s="51">
        <v>35157</v>
      </c>
      <c r="K55" s="20" t="s">
        <v>49</v>
      </c>
      <c r="L55" s="19">
        <v>51.2</v>
      </c>
      <c r="M55" s="33">
        <v>0.9809</v>
      </c>
      <c r="N55" s="29"/>
      <c r="O55" s="20"/>
      <c r="P55" s="32"/>
      <c r="Q55" s="50"/>
      <c r="R55" s="20"/>
      <c r="S55" s="33">
        <f aca="true" t="shared" si="14" ref="S55:S60">R55*M55</f>
        <v>0</v>
      </c>
      <c r="T55" s="20"/>
      <c r="U55" s="20"/>
      <c r="V55" s="32"/>
      <c r="W55" s="50"/>
      <c r="X55" s="32"/>
      <c r="Y55" s="33">
        <f aca="true" t="shared" si="15" ref="Y55:Y60">X55*M55</f>
        <v>0</v>
      </c>
      <c r="Z55" s="32">
        <f aca="true" t="shared" si="16" ref="Z55:Z60">X55+R55</f>
        <v>0</v>
      </c>
      <c r="AA55" s="33">
        <f aca="true" t="shared" si="17" ref="AA55:AA60">Z55*M55</f>
        <v>0</v>
      </c>
      <c r="AB55" s="20">
        <v>110</v>
      </c>
      <c r="AC55" s="20">
        <v>115</v>
      </c>
      <c r="AD55" s="159">
        <v>125</v>
      </c>
      <c r="AE55" s="50"/>
      <c r="AF55" s="32">
        <v>115</v>
      </c>
      <c r="AG55" s="33">
        <f aca="true" t="shared" si="18" ref="AG55:AG60">AF55*M55</f>
        <v>112.8035</v>
      </c>
      <c r="AH55" s="32">
        <f aca="true" t="shared" si="19" ref="AH55:AH60">AF55+Z55</f>
        <v>115</v>
      </c>
      <c r="AI55" s="33">
        <f aca="true" t="shared" si="20" ref="AI55:AI60">AH55*M55</f>
        <v>112.8035</v>
      </c>
      <c r="AJ55" s="20"/>
      <c r="AK55" s="20" t="s">
        <v>1284</v>
      </c>
      <c r="AL55" s="20">
        <v>12</v>
      </c>
    </row>
    <row r="56" spans="1:38" ht="12.75">
      <c r="A56" s="20">
        <v>12</v>
      </c>
      <c r="B56" s="20">
        <v>1</v>
      </c>
      <c r="C56" s="20" t="s">
        <v>38</v>
      </c>
      <c r="D56" s="20" t="s">
        <v>430</v>
      </c>
      <c r="E56" s="20">
        <v>52</v>
      </c>
      <c r="F56" s="20" t="s">
        <v>1193</v>
      </c>
      <c r="G56" s="20" t="s">
        <v>432</v>
      </c>
      <c r="H56" s="20" t="s">
        <v>432</v>
      </c>
      <c r="I56" s="20" t="s">
        <v>20</v>
      </c>
      <c r="J56" s="51">
        <v>35157</v>
      </c>
      <c r="K56" s="20" t="s">
        <v>19</v>
      </c>
      <c r="L56" s="19">
        <v>51.2</v>
      </c>
      <c r="M56" s="33">
        <v>0.9809</v>
      </c>
      <c r="N56" s="29"/>
      <c r="O56" s="20"/>
      <c r="P56" s="32"/>
      <c r="Q56" s="50"/>
      <c r="R56" s="20"/>
      <c r="S56" s="33">
        <f t="shared" si="14"/>
        <v>0</v>
      </c>
      <c r="T56" s="20"/>
      <c r="U56" s="20"/>
      <c r="V56" s="32"/>
      <c r="W56" s="50"/>
      <c r="X56" s="32"/>
      <c r="Y56" s="33">
        <f t="shared" si="15"/>
        <v>0</v>
      </c>
      <c r="Z56" s="32">
        <f t="shared" si="16"/>
        <v>0</v>
      </c>
      <c r="AA56" s="33">
        <f t="shared" si="17"/>
        <v>0</v>
      </c>
      <c r="AB56" s="20">
        <v>110</v>
      </c>
      <c r="AC56" s="20">
        <v>115</v>
      </c>
      <c r="AD56" s="159">
        <v>125</v>
      </c>
      <c r="AE56" s="50"/>
      <c r="AF56" s="32">
        <v>115</v>
      </c>
      <c r="AG56" s="33">
        <f t="shared" si="18"/>
        <v>112.8035</v>
      </c>
      <c r="AH56" s="32">
        <f t="shared" si="19"/>
        <v>115</v>
      </c>
      <c r="AI56" s="33">
        <f t="shared" si="20"/>
        <v>112.8035</v>
      </c>
      <c r="AJ56" s="20"/>
      <c r="AK56" s="20" t="s">
        <v>1284</v>
      </c>
      <c r="AL56" s="20">
        <v>12</v>
      </c>
    </row>
    <row r="57" spans="1:38" ht="12.75">
      <c r="A57" s="20">
        <v>12</v>
      </c>
      <c r="B57" s="20">
        <v>1</v>
      </c>
      <c r="C57" s="20" t="s">
        <v>38</v>
      </c>
      <c r="D57" s="20" t="s">
        <v>430</v>
      </c>
      <c r="E57" s="20">
        <v>56</v>
      </c>
      <c r="F57" s="20" t="s">
        <v>1195</v>
      </c>
      <c r="G57" s="20" t="s">
        <v>35</v>
      </c>
      <c r="H57" s="20" t="s">
        <v>35</v>
      </c>
      <c r="I57" s="20" t="s">
        <v>20</v>
      </c>
      <c r="J57" s="51">
        <v>28746</v>
      </c>
      <c r="K57" s="20" t="s">
        <v>50</v>
      </c>
      <c r="L57" s="19">
        <v>54.7</v>
      </c>
      <c r="M57" s="33">
        <v>0.9291</v>
      </c>
      <c r="N57" s="29"/>
      <c r="O57" s="150"/>
      <c r="P57" s="150"/>
      <c r="Q57" s="20"/>
      <c r="R57" s="32"/>
      <c r="S57" s="33">
        <f t="shared" si="14"/>
        <v>0</v>
      </c>
      <c r="T57" s="29"/>
      <c r="U57" s="150"/>
      <c r="V57" s="150"/>
      <c r="W57" s="20"/>
      <c r="X57" s="32"/>
      <c r="Y57" s="33">
        <f t="shared" si="15"/>
        <v>0</v>
      </c>
      <c r="Z57" s="32">
        <f t="shared" si="16"/>
        <v>0</v>
      </c>
      <c r="AA57" s="33">
        <f t="shared" si="17"/>
        <v>0</v>
      </c>
      <c r="AB57" s="20">
        <v>130</v>
      </c>
      <c r="AC57" s="150">
        <v>145</v>
      </c>
      <c r="AD57" s="106">
        <v>150</v>
      </c>
      <c r="AE57" s="20"/>
      <c r="AF57" s="32">
        <v>145</v>
      </c>
      <c r="AG57" s="33">
        <f t="shared" si="18"/>
        <v>134.7195</v>
      </c>
      <c r="AH57" s="32">
        <f t="shared" si="19"/>
        <v>145</v>
      </c>
      <c r="AI57" s="33">
        <f t="shared" si="20"/>
        <v>134.7195</v>
      </c>
      <c r="AJ57" s="20"/>
      <c r="AK57" s="20"/>
      <c r="AL57" s="20">
        <v>12</v>
      </c>
    </row>
    <row r="58" spans="1:38" ht="12.75">
      <c r="A58" s="20">
        <v>12</v>
      </c>
      <c r="B58" s="20">
        <v>1</v>
      </c>
      <c r="C58" s="20" t="s">
        <v>38</v>
      </c>
      <c r="D58" s="20" t="s">
        <v>430</v>
      </c>
      <c r="E58" s="20">
        <v>60</v>
      </c>
      <c r="F58" s="20" t="s">
        <v>1210</v>
      </c>
      <c r="G58" s="20" t="s">
        <v>432</v>
      </c>
      <c r="H58" s="20" t="s">
        <v>432</v>
      </c>
      <c r="I58" s="20" t="s">
        <v>20</v>
      </c>
      <c r="J58" s="51">
        <v>35330</v>
      </c>
      <c r="K58" s="20" t="s">
        <v>49</v>
      </c>
      <c r="L58" s="19">
        <v>58.6</v>
      </c>
      <c r="M58" s="33">
        <v>0.8788</v>
      </c>
      <c r="N58" s="29"/>
      <c r="O58" s="20"/>
      <c r="P58" s="32"/>
      <c r="Q58" s="50"/>
      <c r="R58" s="20"/>
      <c r="S58" s="33">
        <f t="shared" si="14"/>
        <v>0</v>
      </c>
      <c r="T58" s="20"/>
      <c r="U58" s="20"/>
      <c r="V58" s="32"/>
      <c r="W58" s="50"/>
      <c r="X58" s="32"/>
      <c r="Y58" s="33">
        <f t="shared" si="15"/>
        <v>0</v>
      </c>
      <c r="Z58" s="32">
        <f t="shared" si="16"/>
        <v>0</v>
      </c>
      <c r="AA58" s="33">
        <f t="shared" si="17"/>
        <v>0</v>
      </c>
      <c r="AB58" s="20">
        <v>110</v>
      </c>
      <c r="AC58" s="20">
        <v>120</v>
      </c>
      <c r="AD58" s="32">
        <v>137.5</v>
      </c>
      <c r="AE58" s="50"/>
      <c r="AF58" s="32">
        <v>137.5</v>
      </c>
      <c r="AG58" s="33">
        <f t="shared" si="18"/>
        <v>120.83500000000001</v>
      </c>
      <c r="AH58" s="32">
        <f t="shared" si="19"/>
        <v>137.5</v>
      </c>
      <c r="AI58" s="33">
        <f t="shared" si="20"/>
        <v>120.83500000000001</v>
      </c>
      <c r="AJ58" s="20"/>
      <c r="AK58" s="20"/>
      <c r="AL58" s="20">
        <v>12</v>
      </c>
    </row>
    <row r="59" spans="1:38" ht="12.75">
      <c r="A59" s="20">
        <v>12</v>
      </c>
      <c r="B59" s="20">
        <v>1</v>
      </c>
      <c r="C59" s="20" t="s">
        <v>38</v>
      </c>
      <c r="D59" s="20" t="s">
        <v>430</v>
      </c>
      <c r="E59" s="20">
        <v>60</v>
      </c>
      <c r="F59" s="20" t="s">
        <v>1210</v>
      </c>
      <c r="G59" s="20" t="s">
        <v>432</v>
      </c>
      <c r="H59" s="20" t="s">
        <v>432</v>
      </c>
      <c r="I59" s="20" t="s">
        <v>20</v>
      </c>
      <c r="J59" s="51">
        <v>35330</v>
      </c>
      <c r="K59" s="20" t="s">
        <v>19</v>
      </c>
      <c r="L59" s="19">
        <v>58.6</v>
      </c>
      <c r="M59" s="33">
        <v>0.8788</v>
      </c>
      <c r="N59" s="29"/>
      <c r="O59" s="20"/>
      <c r="P59" s="32"/>
      <c r="Q59" s="50"/>
      <c r="R59" s="20"/>
      <c r="S59" s="33">
        <f t="shared" si="14"/>
        <v>0</v>
      </c>
      <c r="T59" s="20"/>
      <c r="U59" s="20"/>
      <c r="V59" s="32"/>
      <c r="W59" s="50"/>
      <c r="X59" s="32"/>
      <c r="Y59" s="33">
        <f t="shared" si="15"/>
        <v>0</v>
      </c>
      <c r="Z59" s="32">
        <f t="shared" si="16"/>
        <v>0</v>
      </c>
      <c r="AA59" s="33">
        <f t="shared" si="17"/>
        <v>0</v>
      </c>
      <c r="AB59" s="20">
        <v>110</v>
      </c>
      <c r="AC59" s="20">
        <v>120</v>
      </c>
      <c r="AD59" s="32">
        <v>137.5</v>
      </c>
      <c r="AE59" s="50"/>
      <c r="AF59" s="32">
        <v>137.5</v>
      </c>
      <c r="AG59" s="33">
        <f t="shared" si="18"/>
        <v>120.83500000000001</v>
      </c>
      <c r="AH59" s="32">
        <f t="shared" si="19"/>
        <v>137.5</v>
      </c>
      <c r="AI59" s="33">
        <f t="shared" si="20"/>
        <v>120.83500000000001</v>
      </c>
      <c r="AJ59" s="20"/>
      <c r="AK59" s="20"/>
      <c r="AL59" s="20">
        <v>12</v>
      </c>
    </row>
    <row r="60" spans="1:38" ht="12.75">
      <c r="A60" s="20">
        <v>0</v>
      </c>
      <c r="B60" s="20" t="s">
        <v>234</v>
      </c>
      <c r="C60" s="20" t="s">
        <v>38</v>
      </c>
      <c r="D60" s="20" t="s">
        <v>430</v>
      </c>
      <c r="E60" s="20">
        <v>82.5</v>
      </c>
      <c r="F60" s="20" t="s">
        <v>112</v>
      </c>
      <c r="G60" s="20" t="s">
        <v>113</v>
      </c>
      <c r="H60" s="20" t="s">
        <v>113</v>
      </c>
      <c r="I60" s="20" t="s">
        <v>20</v>
      </c>
      <c r="J60" s="51">
        <v>34167</v>
      </c>
      <c r="K60" s="20" t="s">
        <v>19</v>
      </c>
      <c r="L60" s="19">
        <v>80</v>
      </c>
      <c r="M60" s="33">
        <v>0.6898</v>
      </c>
      <c r="N60" s="29"/>
      <c r="O60" s="150"/>
      <c r="P60" s="150"/>
      <c r="Q60" s="20"/>
      <c r="R60" s="32"/>
      <c r="S60" s="33">
        <f t="shared" si="14"/>
        <v>0</v>
      </c>
      <c r="T60" s="29"/>
      <c r="U60" s="150"/>
      <c r="V60" s="150"/>
      <c r="W60" s="20"/>
      <c r="X60" s="32"/>
      <c r="Y60" s="33">
        <f t="shared" si="15"/>
        <v>0</v>
      </c>
      <c r="Z60" s="32">
        <f t="shared" si="16"/>
        <v>0</v>
      </c>
      <c r="AA60" s="33">
        <f t="shared" si="17"/>
        <v>0</v>
      </c>
      <c r="AB60" s="106">
        <v>170</v>
      </c>
      <c r="AC60" s="106">
        <v>172.5</v>
      </c>
      <c r="AD60" s="106">
        <v>172.5</v>
      </c>
      <c r="AE60" s="20"/>
      <c r="AF60" s="32">
        <v>0</v>
      </c>
      <c r="AG60" s="33">
        <f t="shared" si="18"/>
        <v>0</v>
      </c>
      <c r="AH60" s="32">
        <f t="shared" si="19"/>
        <v>0</v>
      </c>
      <c r="AI60" s="33">
        <f t="shared" si="20"/>
        <v>0</v>
      </c>
      <c r="AJ60" s="20"/>
      <c r="AK60" s="20" t="s">
        <v>114</v>
      </c>
      <c r="AL60" s="20">
        <v>0</v>
      </c>
    </row>
    <row r="61" spans="1:38" ht="12.75">
      <c r="A61" s="20"/>
      <c r="B61" s="20"/>
      <c r="C61" s="20"/>
      <c r="D61" s="20"/>
      <c r="E61" s="20"/>
      <c r="F61" s="32" t="s">
        <v>232</v>
      </c>
      <c r="G61" s="32" t="s">
        <v>469</v>
      </c>
      <c r="H61" s="32" t="s">
        <v>487</v>
      </c>
      <c r="I61" s="20"/>
      <c r="J61" s="51"/>
      <c r="K61" s="20"/>
      <c r="L61" s="19"/>
      <c r="M61" s="33"/>
      <c r="N61" s="105"/>
      <c r="O61" s="230"/>
      <c r="P61" s="150"/>
      <c r="Q61" s="20"/>
      <c r="R61" s="32"/>
      <c r="S61" s="33"/>
      <c r="T61" s="29"/>
      <c r="U61" s="150"/>
      <c r="V61" s="231"/>
      <c r="W61" s="20"/>
      <c r="X61" s="32"/>
      <c r="Y61" s="33"/>
      <c r="Z61" s="32"/>
      <c r="AA61" s="33"/>
      <c r="AB61" s="20"/>
      <c r="AC61" s="150"/>
      <c r="AD61" s="106"/>
      <c r="AE61" s="20"/>
      <c r="AF61" s="32"/>
      <c r="AG61" s="33"/>
      <c r="AH61" s="32"/>
      <c r="AI61" s="33"/>
      <c r="AJ61" s="20"/>
      <c r="AK61" s="20"/>
      <c r="AL61" s="20"/>
    </row>
    <row r="62" spans="1:38" ht="12.75">
      <c r="A62" s="20">
        <v>12</v>
      </c>
      <c r="B62" s="20">
        <v>1</v>
      </c>
      <c r="C62" s="51" t="s">
        <v>38</v>
      </c>
      <c r="D62" s="94" t="s">
        <v>430</v>
      </c>
      <c r="E62" s="20">
        <v>52</v>
      </c>
      <c r="F62" s="227" t="s">
        <v>1193</v>
      </c>
      <c r="G62" s="20" t="s">
        <v>432</v>
      </c>
      <c r="H62" s="20" t="s">
        <v>432</v>
      </c>
      <c r="I62" s="20" t="s">
        <v>20</v>
      </c>
      <c r="J62" s="51">
        <v>35157</v>
      </c>
      <c r="K62" s="20" t="s">
        <v>49</v>
      </c>
      <c r="L62" s="19">
        <v>51.2</v>
      </c>
      <c r="M62" s="33">
        <v>0.9809</v>
      </c>
      <c r="N62" s="29">
        <v>120</v>
      </c>
      <c r="O62" s="20">
        <v>135</v>
      </c>
      <c r="P62" s="32">
        <v>145</v>
      </c>
      <c r="Q62" s="50"/>
      <c r="R62" s="20">
        <v>145</v>
      </c>
      <c r="S62" s="33">
        <f>R62*M62</f>
        <v>142.2305</v>
      </c>
      <c r="T62" s="20">
        <v>50</v>
      </c>
      <c r="U62" s="106">
        <v>57.5</v>
      </c>
      <c r="V62" s="106">
        <v>57.5</v>
      </c>
      <c r="W62" s="50"/>
      <c r="X62" s="32">
        <v>50</v>
      </c>
      <c r="Y62" s="33">
        <f>X62*M62</f>
        <v>49.045</v>
      </c>
      <c r="Z62" s="32">
        <f>X62+R62</f>
        <v>195</v>
      </c>
      <c r="AA62" s="33">
        <f>Z62*M62</f>
        <v>191.2755</v>
      </c>
      <c r="AB62" s="20">
        <v>110</v>
      </c>
      <c r="AC62" s="20">
        <v>115</v>
      </c>
      <c r="AD62" s="159">
        <v>125</v>
      </c>
      <c r="AE62" s="50"/>
      <c r="AF62" s="32">
        <v>115</v>
      </c>
      <c r="AG62" s="33">
        <f>AF62*M62</f>
        <v>112.8035</v>
      </c>
      <c r="AH62" s="32">
        <f>AF62+Z62</f>
        <v>310</v>
      </c>
      <c r="AI62" s="33">
        <f>AH62*M62</f>
        <v>304.079</v>
      </c>
      <c r="AJ62" s="20"/>
      <c r="AK62" s="20" t="s">
        <v>1284</v>
      </c>
      <c r="AL62" s="20">
        <v>12</v>
      </c>
    </row>
    <row r="63" spans="1:38" ht="12.75">
      <c r="A63" s="20">
        <v>12</v>
      </c>
      <c r="B63" s="20">
        <v>1</v>
      </c>
      <c r="C63" s="20" t="s">
        <v>38</v>
      </c>
      <c r="D63" s="94" t="s">
        <v>430</v>
      </c>
      <c r="E63" s="20">
        <v>52</v>
      </c>
      <c r="F63" s="20" t="s">
        <v>1193</v>
      </c>
      <c r="G63" s="20" t="s">
        <v>432</v>
      </c>
      <c r="H63" s="20" t="s">
        <v>432</v>
      </c>
      <c r="I63" s="20" t="s">
        <v>20</v>
      </c>
      <c r="J63" s="51">
        <v>35157</v>
      </c>
      <c r="K63" s="20" t="s">
        <v>19</v>
      </c>
      <c r="L63" s="19">
        <v>51.2</v>
      </c>
      <c r="M63" s="33">
        <v>0.9809</v>
      </c>
      <c r="N63" s="29">
        <v>120</v>
      </c>
      <c r="O63" s="20">
        <v>135</v>
      </c>
      <c r="P63" s="32">
        <v>145</v>
      </c>
      <c r="Q63" s="50"/>
      <c r="R63" s="20">
        <v>145</v>
      </c>
      <c r="S63" s="33">
        <f>R63*M63</f>
        <v>142.2305</v>
      </c>
      <c r="T63" s="20">
        <v>50</v>
      </c>
      <c r="U63" s="106">
        <v>57.5</v>
      </c>
      <c r="V63" s="106">
        <v>57.5</v>
      </c>
      <c r="W63" s="50"/>
      <c r="X63" s="32">
        <v>50</v>
      </c>
      <c r="Y63" s="33">
        <f>X63*M63</f>
        <v>49.045</v>
      </c>
      <c r="Z63" s="32">
        <f>X63+R63</f>
        <v>195</v>
      </c>
      <c r="AA63" s="33">
        <f>Z63*M63</f>
        <v>191.2755</v>
      </c>
      <c r="AB63" s="20">
        <v>110</v>
      </c>
      <c r="AC63" s="20">
        <v>115</v>
      </c>
      <c r="AD63" s="159">
        <v>125</v>
      </c>
      <c r="AE63" s="50"/>
      <c r="AF63" s="32">
        <v>115</v>
      </c>
      <c r="AG63" s="33">
        <f>AF63*M63</f>
        <v>112.8035</v>
      </c>
      <c r="AH63" s="32">
        <f>AF63+Z63</f>
        <v>310</v>
      </c>
      <c r="AI63" s="33">
        <f>AH63*M63</f>
        <v>304.079</v>
      </c>
      <c r="AJ63" s="20"/>
      <c r="AK63" s="20" t="s">
        <v>1284</v>
      </c>
      <c r="AL63" s="20">
        <v>12</v>
      </c>
    </row>
    <row r="64" spans="1:38" ht="12.75">
      <c r="A64" s="20">
        <v>12</v>
      </c>
      <c r="B64" s="20">
        <v>1</v>
      </c>
      <c r="C64" s="20" t="s">
        <v>38</v>
      </c>
      <c r="D64" s="20" t="s">
        <v>430</v>
      </c>
      <c r="E64" s="20">
        <v>56</v>
      </c>
      <c r="F64" s="20" t="s">
        <v>1195</v>
      </c>
      <c r="G64" s="20" t="s">
        <v>35</v>
      </c>
      <c r="H64" s="20" t="s">
        <v>35</v>
      </c>
      <c r="I64" s="20" t="s">
        <v>20</v>
      </c>
      <c r="J64" s="51">
        <v>28746</v>
      </c>
      <c r="K64" s="20" t="s">
        <v>50</v>
      </c>
      <c r="L64" s="19">
        <v>54.7</v>
      </c>
      <c r="M64" s="33">
        <v>0.9291</v>
      </c>
      <c r="N64" s="29">
        <v>110</v>
      </c>
      <c r="O64" s="150">
        <v>120</v>
      </c>
      <c r="P64" s="231">
        <v>132.5</v>
      </c>
      <c r="Q64" s="20"/>
      <c r="R64" s="32">
        <v>120</v>
      </c>
      <c r="S64" s="33">
        <f>R64*M64</f>
        <v>111.492</v>
      </c>
      <c r="T64" s="29">
        <v>60</v>
      </c>
      <c r="U64" s="150">
        <v>62.5</v>
      </c>
      <c r="V64" s="231">
        <v>65</v>
      </c>
      <c r="W64" s="20"/>
      <c r="X64" s="32">
        <v>62.5</v>
      </c>
      <c r="Y64" s="33">
        <f>X64*M64</f>
        <v>58.06875</v>
      </c>
      <c r="Z64" s="32">
        <f>X64+R64</f>
        <v>182.5</v>
      </c>
      <c r="AA64" s="33">
        <f>Z64*M64</f>
        <v>169.56075</v>
      </c>
      <c r="AB64" s="20">
        <v>130</v>
      </c>
      <c r="AC64" s="150">
        <v>145</v>
      </c>
      <c r="AD64" s="106">
        <v>150</v>
      </c>
      <c r="AE64" s="20"/>
      <c r="AF64" s="32">
        <v>145</v>
      </c>
      <c r="AG64" s="33">
        <f>AF64*M64</f>
        <v>134.7195</v>
      </c>
      <c r="AH64" s="32">
        <f>AF64+Z64</f>
        <v>327.5</v>
      </c>
      <c r="AI64" s="33">
        <f>AH64*M64</f>
        <v>304.28025</v>
      </c>
      <c r="AJ64" s="20"/>
      <c r="AK64" s="20"/>
      <c r="AL64" s="20">
        <v>12</v>
      </c>
    </row>
    <row r="65" spans="1:38" ht="12.75">
      <c r="A65" s="20"/>
      <c r="B65" s="20"/>
      <c r="C65" s="20"/>
      <c r="D65" s="20"/>
      <c r="E65" s="20"/>
      <c r="F65" s="32" t="s">
        <v>233</v>
      </c>
      <c r="G65" s="32" t="s">
        <v>468</v>
      </c>
      <c r="H65" s="32" t="s">
        <v>487</v>
      </c>
      <c r="I65" s="20"/>
      <c r="J65" s="51"/>
      <c r="K65" s="20"/>
      <c r="L65" s="19"/>
      <c r="M65" s="33"/>
      <c r="N65" s="105"/>
      <c r="O65" s="230"/>
      <c r="P65" s="150"/>
      <c r="Q65" s="20"/>
      <c r="R65" s="32"/>
      <c r="S65" s="33"/>
      <c r="T65" s="29"/>
      <c r="U65" s="150"/>
      <c r="V65" s="231"/>
      <c r="W65" s="20"/>
      <c r="X65" s="32"/>
      <c r="Y65" s="33"/>
      <c r="Z65" s="32"/>
      <c r="AA65" s="33"/>
      <c r="AB65" s="20"/>
      <c r="AC65" s="150"/>
      <c r="AD65" s="106"/>
      <c r="AE65" s="20"/>
      <c r="AF65" s="32"/>
      <c r="AG65" s="33"/>
      <c r="AH65" s="32"/>
      <c r="AI65" s="33"/>
      <c r="AJ65" s="20"/>
      <c r="AK65" s="20"/>
      <c r="AL65" s="20"/>
    </row>
    <row r="66" spans="1:38" ht="12.75">
      <c r="A66" s="20">
        <v>12</v>
      </c>
      <c r="B66" s="20">
        <v>1</v>
      </c>
      <c r="C66" s="20" t="s">
        <v>38</v>
      </c>
      <c r="D66" s="20" t="s">
        <v>430</v>
      </c>
      <c r="E66" s="20">
        <v>75</v>
      </c>
      <c r="F66" s="20" t="s">
        <v>1212</v>
      </c>
      <c r="G66" s="20" t="s">
        <v>1213</v>
      </c>
      <c r="H66" s="20" t="s">
        <v>22</v>
      </c>
      <c r="I66" s="20" t="s">
        <v>20</v>
      </c>
      <c r="J66" s="51">
        <v>37433</v>
      </c>
      <c r="K66" s="20" t="s">
        <v>70</v>
      </c>
      <c r="L66" s="19">
        <v>69.6</v>
      </c>
      <c r="M66" s="33">
        <v>0.7631</v>
      </c>
      <c r="N66" s="29"/>
      <c r="O66" s="20"/>
      <c r="P66" s="32"/>
      <c r="Q66" s="50"/>
      <c r="R66" s="20"/>
      <c r="S66" s="33">
        <f>R66*M66</f>
        <v>0</v>
      </c>
      <c r="T66" s="20"/>
      <c r="U66" s="20"/>
      <c r="V66" s="32"/>
      <c r="W66" s="50"/>
      <c r="X66" s="32"/>
      <c r="Y66" s="33">
        <f>X66*M66</f>
        <v>0</v>
      </c>
      <c r="Z66" s="32">
        <f>X66+R66</f>
        <v>0</v>
      </c>
      <c r="AA66" s="33">
        <f>Z66*M66</f>
        <v>0</v>
      </c>
      <c r="AB66" s="20">
        <v>207.5</v>
      </c>
      <c r="AC66" s="106">
        <v>215</v>
      </c>
      <c r="AD66" s="32">
        <v>215</v>
      </c>
      <c r="AE66" s="50"/>
      <c r="AF66" s="32">
        <v>215</v>
      </c>
      <c r="AG66" s="33">
        <f>AF66*M66</f>
        <v>164.0665</v>
      </c>
      <c r="AH66" s="32">
        <f>AF66+Z66</f>
        <v>215</v>
      </c>
      <c r="AI66" s="33">
        <f>AH66*M66</f>
        <v>164.0665</v>
      </c>
      <c r="AJ66" s="20"/>
      <c r="AK66" s="20" t="s">
        <v>235</v>
      </c>
      <c r="AL66" s="20">
        <v>12</v>
      </c>
    </row>
    <row r="67" spans="1:38" ht="12.75">
      <c r="A67" s="20">
        <v>12</v>
      </c>
      <c r="B67" s="20">
        <v>1</v>
      </c>
      <c r="C67" s="20" t="s">
        <v>38</v>
      </c>
      <c r="D67" s="20" t="s">
        <v>430</v>
      </c>
      <c r="E67" s="20">
        <v>100</v>
      </c>
      <c r="F67" s="20" t="s">
        <v>1049</v>
      </c>
      <c r="G67" s="20" t="s">
        <v>1214</v>
      </c>
      <c r="H67" s="20" t="s">
        <v>22</v>
      </c>
      <c r="I67" s="20" t="s">
        <v>20</v>
      </c>
      <c r="J67" s="51">
        <v>29541</v>
      </c>
      <c r="K67" s="20" t="s">
        <v>19</v>
      </c>
      <c r="L67" s="19">
        <v>98.1</v>
      </c>
      <c r="M67" s="33">
        <v>0.5589</v>
      </c>
      <c r="N67" s="29"/>
      <c r="O67" s="20"/>
      <c r="P67" s="32"/>
      <c r="Q67" s="50"/>
      <c r="R67" s="20"/>
      <c r="S67" s="33">
        <f>R67*M67</f>
        <v>0</v>
      </c>
      <c r="T67" s="20"/>
      <c r="U67" s="20"/>
      <c r="V67" s="32"/>
      <c r="W67" s="50"/>
      <c r="X67" s="32"/>
      <c r="Y67" s="33">
        <f>X67*M67</f>
        <v>0</v>
      </c>
      <c r="Z67" s="32">
        <f>X67+R67</f>
        <v>0</v>
      </c>
      <c r="AA67" s="33">
        <f>Z67*M67</f>
        <v>0</v>
      </c>
      <c r="AB67" s="20">
        <v>215</v>
      </c>
      <c r="AC67" s="20">
        <v>230</v>
      </c>
      <c r="AD67" s="32">
        <v>245</v>
      </c>
      <c r="AE67" s="50"/>
      <c r="AF67" s="32">
        <v>245</v>
      </c>
      <c r="AG67" s="33">
        <f>AF67*M67</f>
        <v>136.9305</v>
      </c>
      <c r="AH67" s="32">
        <f>AF67+Z67</f>
        <v>245</v>
      </c>
      <c r="AI67" s="33">
        <f>AH67*M67</f>
        <v>136.9305</v>
      </c>
      <c r="AJ67" s="20"/>
      <c r="AK67" s="20"/>
      <c r="AL67" s="20">
        <v>12</v>
      </c>
    </row>
    <row r="68" spans="1:38" ht="12.75">
      <c r="A68" s="20"/>
      <c r="B68" s="20"/>
      <c r="C68" s="20"/>
      <c r="D68" s="20"/>
      <c r="E68" s="20"/>
      <c r="F68" s="32" t="s">
        <v>233</v>
      </c>
      <c r="G68" s="32" t="s">
        <v>469</v>
      </c>
      <c r="H68" s="32" t="s">
        <v>487</v>
      </c>
      <c r="I68" s="20"/>
      <c r="J68" s="51"/>
      <c r="K68" s="20"/>
      <c r="L68" s="19"/>
      <c r="M68" s="33"/>
      <c r="N68" s="105"/>
      <c r="O68" s="230"/>
      <c r="P68" s="150"/>
      <c r="Q68" s="20"/>
      <c r="R68" s="32"/>
      <c r="S68" s="33"/>
      <c r="T68" s="29"/>
      <c r="U68" s="150"/>
      <c r="V68" s="231"/>
      <c r="W68" s="20"/>
      <c r="X68" s="32"/>
      <c r="Y68" s="33"/>
      <c r="Z68" s="32"/>
      <c r="AA68" s="33"/>
      <c r="AB68" s="20"/>
      <c r="AC68" s="150"/>
      <c r="AD68" s="106"/>
      <c r="AE68" s="20"/>
      <c r="AF68" s="32"/>
      <c r="AG68" s="33"/>
      <c r="AH68" s="32"/>
      <c r="AI68" s="33"/>
      <c r="AJ68" s="20"/>
      <c r="AK68" s="20"/>
      <c r="AL68" s="20"/>
    </row>
    <row r="69" spans="1:38" ht="12.75">
      <c r="A69" s="94">
        <v>12</v>
      </c>
      <c r="B69" s="94">
        <v>1</v>
      </c>
      <c r="C69" s="94" t="s">
        <v>38</v>
      </c>
      <c r="D69" s="20" t="s">
        <v>430</v>
      </c>
      <c r="E69" s="94">
        <v>44</v>
      </c>
      <c r="F69" s="226" t="s">
        <v>1191</v>
      </c>
      <c r="G69" s="94" t="s">
        <v>1192</v>
      </c>
      <c r="H69" s="94" t="s">
        <v>22</v>
      </c>
      <c r="I69" s="94" t="s">
        <v>20</v>
      </c>
      <c r="J69" s="96">
        <v>39632</v>
      </c>
      <c r="K69" s="94" t="s">
        <v>84</v>
      </c>
      <c r="L69" s="98">
        <v>40</v>
      </c>
      <c r="M69" s="101">
        <v>1.6154</v>
      </c>
      <c r="N69" s="100">
        <v>50</v>
      </c>
      <c r="O69" s="242">
        <v>60</v>
      </c>
      <c r="P69" s="242">
        <v>75</v>
      </c>
      <c r="Q69" s="94"/>
      <c r="R69" s="95">
        <v>75</v>
      </c>
      <c r="S69" s="101">
        <f aca="true" t="shared" si="21" ref="S69:S75">R69*M69</f>
        <v>121.155</v>
      </c>
      <c r="T69" s="100">
        <v>30</v>
      </c>
      <c r="U69" s="242">
        <v>35</v>
      </c>
      <c r="V69" s="242">
        <v>40</v>
      </c>
      <c r="W69" s="94"/>
      <c r="X69" s="95">
        <v>40</v>
      </c>
      <c r="Y69" s="101">
        <f aca="true" t="shared" si="22" ref="Y69:Y75">X69*M69</f>
        <v>64.616</v>
      </c>
      <c r="Z69" s="95">
        <f aca="true" t="shared" si="23" ref="Z69:Z75">X69+R69</f>
        <v>115</v>
      </c>
      <c r="AA69" s="101">
        <f aca="true" t="shared" si="24" ref="AA69:AA75">Z69*M69</f>
        <v>185.771</v>
      </c>
      <c r="AB69" s="94">
        <v>70</v>
      </c>
      <c r="AC69" s="242">
        <v>75</v>
      </c>
      <c r="AD69" s="94">
        <v>80</v>
      </c>
      <c r="AE69" s="94"/>
      <c r="AF69" s="95">
        <v>80</v>
      </c>
      <c r="AG69" s="101">
        <f aca="true" t="shared" si="25" ref="AG69:AG75">AF69*M69</f>
        <v>129.232</v>
      </c>
      <c r="AH69" s="95">
        <f aca="true" t="shared" si="26" ref="AH69:AH75">AF69+Z69</f>
        <v>195</v>
      </c>
      <c r="AI69" s="101">
        <f aca="true" t="shared" si="27" ref="AI69:AI75">AH69*M69</f>
        <v>315.003</v>
      </c>
      <c r="AJ69" s="94"/>
      <c r="AK69" s="94" t="s">
        <v>1286</v>
      </c>
      <c r="AL69" s="94">
        <v>12</v>
      </c>
    </row>
    <row r="70" spans="1:38" ht="12.75">
      <c r="A70" s="20">
        <v>12</v>
      </c>
      <c r="B70" s="20">
        <v>1</v>
      </c>
      <c r="C70" s="20" t="s">
        <v>38</v>
      </c>
      <c r="D70" s="20" t="s">
        <v>430</v>
      </c>
      <c r="E70" s="20">
        <v>60</v>
      </c>
      <c r="F70" s="227" t="s">
        <v>1194</v>
      </c>
      <c r="G70" s="20" t="s">
        <v>1192</v>
      </c>
      <c r="H70" s="20" t="s">
        <v>22</v>
      </c>
      <c r="I70" s="20" t="s">
        <v>20</v>
      </c>
      <c r="J70" s="51">
        <v>38711</v>
      </c>
      <c r="K70" s="20" t="s">
        <v>84</v>
      </c>
      <c r="L70" s="19">
        <v>56.9</v>
      </c>
      <c r="M70" s="33">
        <v>1.0574</v>
      </c>
      <c r="N70" s="29">
        <v>110</v>
      </c>
      <c r="O70" s="150">
        <v>130</v>
      </c>
      <c r="P70" s="150">
        <v>145</v>
      </c>
      <c r="Q70" s="20"/>
      <c r="R70" s="32">
        <v>145</v>
      </c>
      <c r="S70" s="33">
        <f t="shared" si="21"/>
        <v>153.32299999999998</v>
      </c>
      <c r="T70" s="29">
        <v>60</v>
      </c>
      <c r="U70" s="150">
        <v>65</v>
      </c>
      <c r="V70" s="150">
        <v>70</v>
      </c>
      <c r="W70" s="20"/>
      <c r="X70" s="32">
        <v>70</v>
      </c>
      <c r="Y70" s="33">
        <f t="shared" si="22"/>
        <v>74.01799999999999</v>
      </c>
      <c r="Z70" s="32">
        <f t="shared" si="23"/>
        <v>215</v>
      </c>
      <c r="AA70" s="33">
        <f t="shared" si="24"/>
        <v>227.34099999999998</v>
      </c>
      <c r="AB70" s="20">
        <v>110</v>
      </c>
      <c r="AC70" s="150">
        <v>125</v>
      </c>
      <c r="AD70" s="20">
        <v>135</v>
      </c>
      <c r="AE70" s="20"/>
      <c r="AF70" s="32">
        <v>135</v>
      </c>
      <c r="AG70" s="33">
        <f t="shared" si="25"/>
        <v>142.749</v>
      </c>
      <c r="AH70" s="32">
        <f t="shared" si="26"/>
        <v>350</v>
      </c>
      <c r="AI70" s="33">
        <f t="shared" si="27"/>
        <v>370.09</v>
      </c>
      <c r="AJ70" s="20"/>
      <c r="AK70" s="94" t="s">
        <v>1286</v>
      </c>
      <c r="AL70" s="20">
        <v>12</v>
      </c>
    </row>
    <row r="71" spans="1:38" ht="12.75">
      <c r="A71" s="20">
        <v>12</v>
      </c>
      <c r="B71" s="20">
        <v>1</v>
      </c>
      <c r="C71" s="20" t="s">
        <v>38</v>
      </c>
      <c r="D71" s="20" t="s">
        <v>430</v>
      </c>
      <c r="E71" s="20">
        <v>75</v>
      </c>
      <c r="F71" s="227" t="s">
        <v>1205</v>
      </c>
      <c r="G71" s="20" t="s">
        <v>249</v>
      </c>
      <c r="H71" s="20" t="s">
        <v>22</v>
      </c>
      <c r="I71" s="20" t="s">
        <v>20</v>
      </c>
      <c r="J71" s="51">
        <v>32430</v>
      </c>
      <c r="K71" s="20" t="s">
        <v>19</v>
      </c>
      <c r="L71" s="19">
        <v>73.4</v>
      </c>
      <c r="M71" s="33">
        <v>0.676</v>
      </c>
      <c r="N71" s="29">
        <v>235</v>
      </c>
      <c r="O71" s="150">
        <v>250</v>
      </c>
      <c r="P71" s="150">
        <v>260</v>
      </c>
      <c r="Q71" s="20"/>
      <c r="R71" s="32">
        <v>260</v>
      </c>
      <c r="S71" s="33">
        <f t="shared" si="21"/>
        <v>175.76000000000002</v>
      </c>
      <c r="T71" s="29">
        <v>160</v>
      </c>
      <c r="U71" s="150">
        <v>170</v>
      </c>
      <c r="V71" s="150">
        <v>180</v>
      </c>
      <c r="W71" s="20"/>
      <c r="X71" s="32">
        <v>180</v>
      </c>
      <c r="Y71" s="33">
        <f t="shared" si="22"/>
        <v>121.68</v>
      </c>
      <c r="Z71" s="32">
        <f t="shared" si="23"/>
        <v>440</v>
      </c>
      <c r="AA71" s="33">
        <f t="shared" si="24"/>
        <v>297.44</v>
      </c>
      <c r="AB71" s="20">
        <v>220</v>
      </c>
      <c r="AC71" s="106">
        <v>230</v>
      </c>
      <c r="AD71" s="20">
        <v>240</v>
      </c>
      <c r="AE71" s="20"/>
      <c r="AF71" s="32">
        <v>240</v>
      </c>
      <c r="AG71" s="33">
        <f t="shared" si="25"/>
        <v>162.24</v>
      </c>
      <c r="AH71" s="32">
        <f t="shared" si="26"/>
        <v>680</v>
      </c>
      <c r="AI71" s="33">
        <f t="shared" si="27"/>
        <v>459.68</v>
      </c>
      <c r="AJ71" s="20"/>
      <c r="AK71" s="20" t="s">
        <v>320</v>
      </c>
      <c r="AL71" s="20">
        <v>12</v>
      </c>
    </row>
    <row r="72" spans="1:38" ht="12.75">
      <c r="A72" s="20">
        <v>12</v>
      </c>
      <c r="B72" s="20">
        <v>1</v>
      </c>
      <c r="C72" s="20" t="s">
        <v>38</v>
      </c>
      <c r="D72" s="20" t="s">
        <v>430</v>
      </c>
      <c r="E72" s="20">
        <v>82.5</v>
      </c>
      <c r="F72" s="20" t="s">
        <v>1198</v>
      </c>
      <c r="G72" s="20" t="s">
        <v>1199</v>
      </c>
      <c r="H72" s="20" t="s">
        <v>1199</v>
      </c>
      <c r="I72" s="20" t="s">
        <v>20</v>
      </c>
      <c r="J72" s="51">
        <v>33458</v>
      </c>
      <c r="K72" s="20" t="s">
        <v>19</v>
      </c>
      <c r="L72" s="19">
        <v>77.6</v>
      </c>
      <c r="M72" s="33">
        <v>0.6473</v>
      </c>
      <c r="N72" s="29">
        <v>180</v>
      </c>
      <c r="O72" s="150">
        <v>185</v>
      </c>
      <c r="P72" s="150">
        <v>192.5</v>
      </c>
      <c r="Q72" s="20"/>
      <c r="R72" s="32">
        <v>192.5</v>
      </c>
      <c r="S72" s="33">
        <f t="shared" si="21"/>
        <v>124.60525</v>
      </c>
      <c r="T72" s="29">
        <v>110</v>
      </c>
      <c r="U72" s="150">
        <v>117.5</v>
      </c>
      <c r="V72" s="150">
        <v>122.5</v>
      </c>
      <c r="W72" s="20"/>
      <c r="X72" s="32">
        <v>117.5</v>
      </c>
      <c r="Y72" s="33">
        <f t="shared" si="22"/>
        <v>76.05775</v>
      </c>
      <c r="Z72" s="32">
        <f t="shared" si="23"/>
        <v>310</v>
      </c>
      <c r="AA72" s="33">
        <f t="shared" si="24"/>
        <v>200.66299999999998</v>
      </c>
      <c r="AB72" s="20">
        <v>175</v>
      </c>
      <c r="AC72" s="150">
        <v>187.5</v>
      </c>
      <c r="AD72" s="20">
        <v>192.5</v>
      </c>
      <c r="AE72" s="20"/>
      <c r="AF72" s="32">
        <v>187.5</v>
      </c>
      <c r="AG72" s="33">
        <f t="shared" si="25"/>
        <v>121.36874999999999</v>
      </c>
      <c r="AH72" s="32">
        <f t="shared" si="26"/>
        <v>497.5</v>
      </c>
      <c r="AI72" s="33">
        <f t="shared" si="27"/>
        <v>322.03175</v>
      </c>
      <c r="AJ72" s="20"/>
      <c r="AK72" s="20"/>
      <c r="AL72" s="20">
        <v>12</v>
      </c>
    </row>
    <row r="73" spans="1:38" ht="12.75">
      <c r="A73" s="20">
        <v>12</v>
      </c>
      <c r="B73" s="20">
        <v>1</v>
      </c>
      <c r="C73" s="20" t="s">
        <v>38</v>
      </c>
      <c r="D73" s="20" t="s">
        <v>430</v>
      </c>
      <c r="E73" s="20">
        <v>90</v>
      </c>
      <c r="F73" s="20" t="s">
        <v>1200</v>
      </c>
      <c r="G73" s="20" t="s">
        <v>1197</v>
      </c>
      <c r="H73" s="20" t="s">
        <v>22</v>
      </c>
      <c r="I73" s="20" t="s">
        <v>20</v>
      </c>
      <c r="J73" s="51">
        <v>35978</v>
      </c>
      <c r="K73" s="20" t="s">
        <v>49</v>
      </c>
      <c r="L73" s="19">
        <v>89.9</v>
      </c>
      <c r="M73" s="33">
        <v>0.5974</v>
      </c>
      <c r="N73" s="29">
        <v>190</v>
      </c>
      <c r="O73" s="20">
        <v>210</v>
      </c>
      <c r="P73" s="32">
        <v>230</v>
      </c>
      <c r="Q73" s="50"/>
      <c r="R73" s="20">
        <v>230</v>
      </c>
      <c r="S73" s="33">
        <f t="shared" si="21"/>
        <v>137.40200000000002</v>
      </c>
      <c r="T73" s="20">
        <v>140</v>
      </c>
      <c r="U73" s="106">
        <v>155</v>
      </c>
      <c r="V73" s="106">
        <v>155</v>
      </c>
      <c r="W73" s="50"/>
      <c r="X73" s="32">
        <v>140</v>
      </c>
      <c r="Y73" s="33">
        <f t="shared" si="22"/>
        <v>83.63600000000001</v>
      </c>
      <c r="Z73" s="32">
        <f t="shared" si="23"/>
        <v>370</v>
      </c>
      <c r="AA73" s="33">
        <f t="shared" si="24"/>
        <v>221.038</v>
      </c>
      <c r="AB73" s="20">
        <v>190</v>
      </c>
      <c r="AC73" s="20">
        <v>200</v>
      </c>
      <c r="AD73" s="159">
        <v>210</v>
      </c>
      <c r="AE73" s="50"/>
      <c r="AF73" s="32">
        <v>200</v>
      </c>
      <c r="AG73" s="33">
        <f t="shared" si="25"/>
        <v>119.48</v>
      </c>
      <c r="AH73" s="32">
        <f t="shared" si="26"/>
        <v>570</v>
      </c>
      <c r="AI73" s="33">
        <f t="shared" si="27"/>
        <v>340.51800000000003</v>
      </c>
      <c r="AJ73" s="20"/>
      <c r="AK73" s="20" t="s">
        <v>1201</v>
      </c>
      <c r="AL73" s="20">
        <v>12</v>
      </c>
    </row>
    <row r="74" spans="1:38" ht="12.75">
      <c r="A74" s="20">
        <v>12</v>
      </c>
      <c r="B74" s="20">
        <v>1</v>
      </c>
      <c r="C74" s="20" t="s">
        <v>38</v>
      </c>
      <c r="D74" s="94" t="s">
        <v>430</v>
      </c>
      <c r="E74" s="20">
        <v>100</v>
      </c>
      <c r="F74" s="20" t="s">
        <v>1202</v>
      </c>
      <c r="G74" s="20" t="s">
        <v>1197</v>
      </c>
      <c r="H74" s="20" t="s">
        <v>22</v>
      </c>
      <c r="I74" s="20" t="s">
        <v>20</v>
      </c>
      <c r="J74" s="51">
        <v>30262</v>
      </c>
      <c r="K74" s="20" t="s">
        <v>19</v>
      </c>
      <c r="L74" s="19">
        <v>98.8</v>
      </c>
      <c r="M74" s="33">
        <v>0.557</v>
      </c>
      <c r="N74" s="29">
        <v>200</v>
      </c>
      <c r="O74" s="106">
        <v>225</v>
      </c>
      <c r="P74" s="32">
        <v>225</v>
      </c>
      <c r="Q74" s="50"/>
      <c r="R74" s="20">
        <v>225</v>
      </c>
      <c r="S74" s="33">
        <f t="shared" si="21"/>
        <v>125.32500000000002</v>
      </c>
      <c r="T74" s="20">
        <v>155</v>
      </c>
      <c r="U74" s="106">
        <v>175</v>
      </c>
      <c r="V74" s="159">
        <v>180</v>
      </c>
      <c r="W74" s="50"/>
      <c r="X74" s="32">
        <v>155</v>
      </c>
      <c r="Y74" s="33">
        <f t="shared" si="22"/>
        <v>86.33500000000001</v>
      </c>
      <c r="Z74" s="32">
        <f t="shared" si="23"/>
        <v>380</v>
      </c>
      <c r="AA74" s="33">
        <f t="shared" si="24"/>
        <v>211.66000000000003</v>
      </c>
      <c r="AB74" s="20">
        <v>195</v>
      </c>
      <c r="AC74" s="20">
        <v>210</v>
      </c>
      <c r="AD74" s="159">
        <v>232.5</v>
      </c>
      <c r="AE74" s="50"/>
      <c r="AF74" s="32">
        <v>210</v>
      </c>
      <c r="AG74" s="33">
        <f t="shared" si="25"/>
        <v>116.97000000000001</v>
      </c>
      <c r="AH74" s="32">
        <f t="shared" si="26"/>
        <v>590</v>
      </c>
      <c r="AI74" s="33">
        <f t="shared" si="27"/>
        <v>328.63000000000005</v>
      </c>
      <c r="AJ74" s="20"/>
      <c r="AK74" s="20" t="s">
        <v>1203</v>
      </c>
      <c r="AL74" s="20">
        <v>12</v>
      </c>
    </row>
    <row r="75" spans="1:38" ht="12.75">
      <c r="A75" s="20">
        <v>12</v>
      </c>
      <c r="B75" s="20">
        <v>1</v>
      </c>
      <c r="C75" s="20" t="s">
        <v>38</v>
      </c>
      <c r="D75" s="94" t="s">
        <v>430</v>
      </c>
      <c r="E75" s="20">
        <v>125</v>
      </c>
      <c r="F75" s="20" t="s">
        <v>1204</v>
      </c>
      <c r="G75" s="20" t="s">
        <v>1197</v>
      </c>
      <c r="H75" s="20" t="s">
        <v>22</v>
      </c>
      <c r="I75" s="20" t="s">
        <v>20</v>
      </c>
      <c r="J75" s="51">
        <v>27297</v>
      </c>
      <c r="K75" s="20" t="s">
        <v>59</v>
      </c>
      <c r="L75" s="19">
        <v>123</v>
      </c>
      <c r="M75" s="33">
        <v>0.5488</v>
      </c>
      <c r="N75" s="29">
        <v>260</v>
      </c>
      <c r="O75" s="20">
        <v>290</v>
      </c>
      <c r="P75" s="32">
        <v>300</v>
      </c>
      <c r="Q75" s="50"/>
      <c r="R75" s="20">
        <v>300</v>
      </c>
      <c r="S75" s="33">
        <f t="shared" si="21"/>
        <v>164.64</v>
      </c>
      <c r="T75" s="106">
        <v>210</v>
      </c>
      <c r="U75" s="20">
        <v>210</v>
      </c>
      <c r="V75" s="159">
        <v>230</v>
      </c>
      <c r="W75" s="50"/>
      <c r="X75" s="32">
        <v>210</v>
      </c>
      <c r="Y75" s="33">
        <f t="shared" si="22"/>
        <v>115.24799999999999</v>
      </c>
      <c r="Z75" s="32">
        <f t="shared" si="23"/>
        <v>510</v>
      </c>
      <c r="AA75" s="33">
        <f t="shared" si="24"/>
        <v>279.888</v>
      </c>
      <c r="AB75" s="20">
        <v>210</v>
      </c>
      <c r="AC75" s="106">
        <v>230</v>
      </c>
      <c r="AD75" s="159">
        <v>230</v>
      </c>
      <c r="AE75" s="50"/>
      <c r="AF75" s="32">
        <v>210</v>
      </c>
      <c r="AG75" s="33">
        <f t="shared" si="25"/>
        <v>115.24799999999999</v>
      </c>
      <c r="AH75" s="32">
        <f t="shared" si="26"/>
        <v>720</v>
      </c>
      <c r="AI75" s="33">
        <f t="shared" si="27"/>
        <v>395.13599999999997</v>
      </c>
      <c r="AJ75" s="20"/>
      <c r="AK75" s="20" t="s">
        <v>921</v>
      </c>
      <c r="AL75" s="20">
        <v>12</v>
      </c>
    </row>
    <row r="76" spans="1:38" ht="12.75">
      <c r="A76" s="20"/>
      <c r="B76" s="20"/>
      <c r="C76" s="20"/>
      <c r="D76" s="20"/>
      <c r="E76" s="20"/>
      <c r="F76" s="32" t="s">
        <v>233</v>
      </c>
      <c r="G76" s="32" t="s">
        <v>467</v>
      </c>
      <c r="H76" s="32" t="s">
        <v>488</v>
      </c>
      <c r="I76" s="20"/>
      <c r="J76" s="51"/>
      <c r="K76" s="20"/>
      <c r="L76" s="19"/>
      <c r="M76" s="33"/>
      <c r="N76" s="105"/>
      <c r="O76" s="230"/>
      <c r="P76" s="150"/>
      <c r="Q76" s="20"/>
      <c r="R76" s="32"/>
      <c r="S76" s="33"/>
      <c r="T76" s="29"/>
      <c r="U76" s="150"/>
      <c r="V76" s="231"/>
      <c r="W76" s="20"/>
      <c r="X76" s="32"/>
      <c r="Y76" s="33"/>
      <c r="Z76" s="32"/>
      <c r="AA76" s="33"/>
      <c r="AB76" s="20"/>
      <c r="AC76" s="150"/>
      <c r="AD76" s="106"/>
      <c r="AE76" s="20"/>
      <c r="AF76" s="32"/>
      <c r="AG76" s="33"/>
      <c r="AH76" s="32"/>
      <c r="AI76" s="33"/>
      <c r="AJ76" s="20"/>
      <c r="AK76" s="20"/>
      <c r="AL76" s="20"/>
    </row>
    <row r="77" spans="1:38" ht="12.75">
      <c r="A77" s="20">
        <v>12</v>
      </c>
      <c r="B77" s="20">
        <v>1</v>
      </c>
      <c r="C77" s="20" t="s">
        <v>38</v>
      </c>
      <c r="D77" s="94" t="s">
        <v>452</v>
      </c>
      <c r="E77" s="20">
        <v>100</v>
      </c>
      <c r="F77" s="20" t="s">
        <v>1180</v>
      </c>
      <c r="G77" s="20" t="s">
        <v>432</v>
      </c>
      <c r="H77" s="20" t="s">
        <v>432</v>
      </c>
      <c r="I77" s="20" t="s">
        <v>20</v>
      </c>
      <c r="J77" s="51">
        <v>26381</v>
      </c>
      <c r="K77" s="20" t="s">
        <v>59</v>
      </c>
      <c r="L77" s="19">
        <v>94.3</v>
      </c>
      <c r="M77" s="33">
        <v>0.6225</v>
      </c>
      <c r="N77" s="29">
        <v>250</v>
      </c>
      <c r="O77" s="20">
        <v>280</v>
      </c>
      <c r="P77" s="159">
        <v>305</v>
      </c>
      <c r="Q77" s="50"/>
      <c r="R77" s="20">
        <v>280</v>
      </c>
      <c r="S77" s="33">
        <f>R77*M77</f>
        <v>174.3</v>
      </c>
      <c r="T77" s="20"/>
      <c r="U77" s="20"/>
      <c r="V77" s="159"/>
      <c r="W77" s="50"/>
      <c r="X77" s="32"/>
      <c r="Y77" s="33">
        <f>X77*M77</f>
        <v>0</v>
      </c>
      <c r="Z77" s="32">
        <f>X77+R77</f>
        <v>280</v>
      </c>
      <c r="AA77" s="33">
        <f>Z77*M77</f>
        <v>174.3</v>
      </c>
      <c r="AB77" s="20"/>
      <c r="AC77" s="20"/>
      <c r="AD77" s="32"/>
      <c r="AE77" s="50"/>
      <c r="AF77" s="32"/>
      <c r="AG77" s="33">
        <f>AF77*M77</f>
        <v>0</v>
      </c>
      <c r="AH77" s="32">
        <f>AF77+Z77</f>
        <v>280</v>
      </c>
      <c r="AI77" s="33">
        <f>AH77*M77</f>
        <v>174.3</v>
      </c>
      <c r="AJ77" s="20"/>
      <c r="AK77" s="20"/>
      <c r="AL77" s="20">
        <v>12</v>
      </c>
    </row>
    <row r="78" spans="1:38" ht="12.75">
      <c r="A78" s="20">
        <v>12</v>
      </c>
      <c r="B78" s="20">
        <v>1</v>
      </c>
      <c r="C78" s="20" t="s">
        <v>38</v>
      </c>
      <c r="D78" s="20" t="s">
        <v>452</v>
      </c>
      <c r="E78" s="20">
        <v>100</v>
      </c>
      <c r="F78" s="20" t="s">
        <v>1180</v>
      </c>
      <c r="G78" s="20" t="s">
        <v>432</v>
      </c>
      <c r="H78" s="20" t="s">
        <v>432</v>
      </c>
      <c r="I78" s="20" t="s">
        <v>20</v>
      </c>
      <c r="J78" s="51">
        <v>26381</v>
      </c>
      <c r="K78" s="20" t="s">
        <v>19</v>
      </c>
      <c r="L78" s="19">
        <v>94.3</v>
      </c>
      <c r="M78" s="33">
        <v>0.5701</v>
      </c>
      <c r="N78" s="29">
        <v>250</v>
      </c>
      <c r="O78" s="20">
        <v>280</v>
      </c>
      <c r="P78" s="159">
        <v>305</v>
      </c>
      <c r="Q78" s="50"/>
      <c r="R78" s="20">
        <v>280</v>
      </c>
      <c r="S78" s="33">
        <f>R78*M78</f>
        <v>159.62800000000001</v>
      </c>
      <c r="T78" s="20"/>
      <c r="U78" s="20"/>
      <c r="V78" s="32"/>
      <c r="W78" s="50"/>
      <c r="X78" s="32"/>
      <c r="Y78" s="33">
        <f>X78*M78</f>
        <v>0</v>
      </c>
      <c r="Z78" s="32">
        <f>X78+R78</f>
        <v>280</v>
      </c>
      <c r="AA78" s="33">
        <f>Z78*M78</f>
        <v>159.62800000000001</v>
      </c>
      <c r="AB78" s="20"/>
      <c r="AC78" s="20"/>
      <c r="AD78" s="32"/>
      <c r="AE78" s="50"/>
      <c r="AF78" s="32"/>
      <c r="AG78" s="33">
        <f>AF78*M78</f>
        <v>0</v>
      </c>
      <c r="AH78" s="32">
        <f>AF78+Z78</f>
        <v>280</v>
      </c>
      <c r="AI78" s="33">
        <f>AH78*M78</f>
        <v>159.62800000000001</v>
      </c>
      <c r="AJ78" s="20"/>
      <c r="AK78" s="20"/>
      <c r="AL78" s="20">
        <v>12</v>
      </c>
    </row>
    <row r="79" spans="1:38" ht="12.75">
      <c r="A79" s="20"/>
      <c r="B79" s="20"/>
      <c r="C79" s="20"/>
      <c r="D79" s="20"/>
      <c r="E79" s="20"/>
      <c r="F79" s="32" t="s">
        <v>233</v>
      </c>
      <c r="G79" s="32" t="s">
        <v>468</v>
      </c>
      <c r="H79" s="32" t="s">
        <v>488</v>
      </c>
      <c r="I79" s="20"/>
      <c r="J79" s="51"/>
      <c r="K79" s="20"/>
      <c r="L79" s="19"/>
      <c r="M79" s="33"/>
      <c r="N79" s="105"/>
      <c r="O79" s="230"/>
      <c r="P79" s="150"/>
      <c r="Q79" s="20"/>
      <c r="R79" s="32"/>
      <c r="S79" s="33"/>
      <c r="T79" s="29"/>
      <c r="U79" s="150"/>
      <c r="V79" s="231"/>
      <c r="W79" s="20"/>
      <c r="X79" s="32"/>
      <c r="Y79" s="33"/>
      <c r="Z79" s="32"/>
      <c r="AA79" s="33"/>
      <c r="AB79" s="20"/>
      <c r="AC79" s="150"/>
      <c r="AD79" s="106"/>
      <c r="AE79" s="20"/>
      <c r="AF79" s="32"/>
      <c r="AG79" s="33"/>
      <c r="AH79" s="32"/>
      <c r="AI79" s="33"/>
      <c r="AJ79" s="20"/>
      <c r="AK79" s="20"/>
      <c r="AL79" s="20"/>
    </row>
    <row r="80" spans="1:38" ht="12.75">
      <c r="A80" s="20">
        <v>12</v>
      </c>
      <c r="B80" s="20">
        <v>1</v>
      </c>
      <c r="C80" s="20" t="s">
        <v>38</v>
      </c>
      <c r="D80" s="20" t="s">
        <v>452</v>
      </c>
      <c r="E80" s="20">
        <v>100</v>
      </c>
      <c r="F80" s="20" t="s">
        <v>1180</v>
      </c>
      <c r="G80" s="20" t="s">
        <v>432</v>
      </c>
      <c r="H80" s="20" t="s">
        <v>432</v>
      </c>
      <c r="I80" s="20" t="s">
        <v>20</v>
      </c>
      <c r="J80" s="51">
        <v>26381</v>
      </c>
      <c r="K80" s="20" t="s">
        <v>59</v>
      </c>
      <c r="L80" s="19">
        <v>94.3</v>
      </c>
      <c r="M80" s="33">
        <v>0.6225</v>
      </c>
      <c r="N80" s="29"/>
      <c r="O80" s="20"/>
      <c r="P80" s="32"/>
      <c r="Q80" s="50"/>
      <c r="R80" s="20"/>
      <c r="S80" s="33">
        <f>R80*M80</f>
        <v>0</v>
      </c>
      <c r="T80" s="20"/>
      <c r="U80" s="20"/>
      <c r="V80" s="32"/>
      <c r="W80" s="50"/>
      <c r="X80" s="32"/>
      <c r="Y80" s="33">
        <f>X80*M80</f>
        <v>0</v>
      </c>
      <c r="Z80" s="32">
        <f>X80+R80</f>
        <v>0</v>
      </c>
      <c r="AA80" s="33">
        <f>Z80*M80</f>
        <v>0</v>
      </c>
      <c r="AB80" s="20">
        <v>230</v>
      </c>
      <c r="AC80" s="20">
        <v>255</v>
      </c>
      <c r="AD80" s="159">
        <v>275</v>
      </c>
      <c r="AE80" s="50"/>
      <c r="AF80" s="32">
        <v>255</v>
      </c>
      <c r="AG80" s="33">
        <f>AF80*M80</f>
        <v>158.7375</v>
      </c>
      <c r="AH80" s="32">
        <f>AF80+Z80</f>
        <v>255</v>
      </c>
      <c r="AI80" s="33">
        <f>AH80*M80</f>
        <v>158.7375</v>
      </c>
      <c r="AJ80" s="20"/>
      <c r="AK80" s="20"/>
      <c r="AL80" s="20">
        <v>12</v>
      </c>
    </row>
    <row r="81" spans="1:38" ht="12.75">
      <c r="A81" s="20">
        <v>12</v>
      </c>
      <c r="B81" s="20">
        <v>1</v>
      </c>
      <c r="C81" s="20" t="s">
        <v>38</v>
      </c>
      <c r="D81" s="94" t="s">
        <v>452</v>
      </c>
      <c r="E81" s="20">
        <v>100</v>
      </c>
      <c r="F81" s="20" t="s">
        <v>1180</v>
      </c>
      <c r="G81" s="20" t="s">
        <v>432</v>
      </c>
      <c r="H81" s="20" t="s">
        <v>432</v>
      </c>
      <c r="I81" s="20" t="s">
        <v>20</v>
      </c>
      <c r="J81" s="51">
        <v>26381</v>
      </c>
      <c r="K81" s="20" t="s">
        <v>19</v>
      </c>
      <c r="L81" s="19">
        <v>94.3</v>
      </c>
      <c r="M81" s="33">
        <v>0.5701</v>
      </c>
      <c r="N81" s="29"/>
      <c r="O81" s="20"/>
      <c r="P81" s="32"/>
      <c r="Q81" s="50"/>
      <c r="R81" s="20"/>
      <c r="S81" s="33">
        <f>R81*M81</f>
        <v>0</v>
      </c>
      <c r="T81" s="20"/>
      <c r="U81" s="20"/>
      <c r="V81" s="32"/>
      <c r="W81" s="50"/>
      <c r="X81" s="32"/>
      <c r="Y81" s="33">
        <f>X81*M81</f>
        <v>0</v>
      </c>
      <c r="Z81" s="32">
        <f>X81+R81</f>
        <v>0</v>
      </c>
      <c r="AA81" s="33">
        <f>Z81*M81</f>
        <v>0</v>
      </c>
      <c r="AB81" s="20">
        <v>230</v>
      </c>
      <c r="AC81" s="20">
        <v>255</v>
      </c>
      <c r="AD81" s="159">
        <v>275</v>
      </c>
      <c r="AE81" s="50"/>
      <c r="AF81" s="32">
        <v>255</v>
      </c>
      <c r="AG81" s="33">
        <f>AF81*M81</f>
        <v>145.37550000000002</v>
      </c>
      <c r="AH81" s="32">
        <f>AF81+Z81</f>
        <v>255</v>
      </c>
      <c r="AI81" s="33">
        <f>AH81*M81</f>
        <v>145.37550000000002</v>
      </c>
      <c r="AJ81" s="20"/>
      <c r="AK81" s="20"/>
      <c r="AL81" s="20">
        <v>12</v>
      </c>
    </row>
    <row r="82" spans="1:38" ht="12.75">
      <c r="A82" s="20"/>
      <c r="B82" s="20"/>
      <c r="C82" s="20"/>
      <c r="D82" s="20"/>
      <c r="E82" s="20"/>
      <c r="F82" s="32" t="s">
        <v>233</v>
      </c>
      <c r="G82" s="32" t="s">
        <v>469</v>
      </c>
      <c r="H82" s="32" t="s">
        <v>488</v>
      </c>
      <c r="I82" s="20"/>
      <c r="J82" s="51"/>
      <c r="K82" s="20"/>
      <c r="L82" s="19"/>
      <c r="M82" s="33"/>
      <c r="N82" s="105"/>
      <c r="O82" s="230"/>
      <c r="P82" s="150"/>
      <c r="Q82" s="20"/>
      <c r="R82" s="32"/>
      <c r="S82" s="33"/>
      <c r="T82" s="29"/>
      <c r="U82" s="150"/>
      <c r="V82" s="231"/>
      <c r="W82" s="20"/>
      <c r="X82" s="32"/>
      <c r="Y82" s="33"/>
      <c r="Z82" s="32"/>
      <c r="AA82" s="33"/>
      <c r="AB82" s="20"/>
      <c r="AC82" s="150"/>
      <c r="AD82" s="106"/>
      <c r="AE82" s="20"/>
      <c r="AF82" s="32"/>
      <c r="AG82" s="33"/>
      <c r="AH82" s="32"/>
      <c r="AI82" s="33"/>
      <c r="AJ82" s="20"/>
      <c r="AK82" s="20"/>
      <c r="AL82" s="20"/>
    </row>
    <row r="83" spans="1:38" ht="12.75">
      <c r="A83" s="20">
        <v>12</v>
      </c>
      <c r="B83" s="20">
        <v>1</v>
      </c>
      <c r="C83" s="20" t="s">
        <v>38</v>
      </c>
      <c r="D83" s="20" t="s">
        <v>452</v>
      </c>
      <c r="E83" s="20">
        <v>100</v>
      </c>
      <c r="F83" s="20" t="s">
        <v>1180</v>
      </c>
      <c r="G83" s="20" t="s">
        <v>432</v>
      </c>
      <c r="H83" s="20" t="s">
        <v>432</v>
      </c>
      <c r="I83" s="20" t="s">
        <v>20</v>
      </c>
      <c r="J83" s="51">
        <v>26381</v>
      </c>
      <c r="K83" s="20" t="s">
        <v>59</v>
      </c>
      <c r="L83" s="19">
        <v>94.3</v>
      </c>
      <c r="M83" s="33">
        <v>0.6225</v>
      </c>
      <c r="N83" s="29">
        <v>250</v>
      </c>
      <c r="O83" s="20">
        <v>280</v>
      </c>
      <c r="P83" s="159">
        <v>305</v>
      </c>
      <c r="Q83" s="50"/>
      <c r="R83" s="20">
        <v>280</v>
      </c>
      <c r="S83" s="33">
        <f>R83*M83</f>
        <v>174.3</v>
      </c>
      <c r="T83" s="20">
        <v>180</v>
      </c>
      <c r="U83" s="20">
        <v>195</v>
      </c>
      <c r="V83" s="159">
        <v>205</v>
      </c>
      <c r="W83" s="50"/>
      <c r="X83" s="32">
        <v>195</v>
      </c>
      <c r="Y83" s="33">
        <f>X83*M83</f>
        <v>121.38750000000002</v>
      </c>
      <c r="Z83" s="32">
        <f>X83+R83</f>
        <v>475</v>
      </c>
      <c r="AA83" s="33">
        <f>Z83*M83</f>
        <v>295.6875</v>
      </c>
      <c r="AB83" s="20">
        <v>230</v>
      </c>
      <c r="AC83" s="20">
        <v>255</v>
      </c>
      <c r="AD83" s="159">
        <v>275</v>
      </c>
      <c r="AE83" s="50"/>
      <c r="AF83" s="32">
        <v>255</v>
      </c>
      <c r="AG83" s="33">
        <f>AF83*M83</f>
        <v>158.7375</v>
      </c>
      <c r="AH83" s="32">
        <f>AF83+Z83</f>
        <v>730</v>
      </c>
      <c r="AI83" s="33">
        <f>AH83*M83</f>
        <v>454.425</v>
      </c>
      <c r="AJ83" s="20"/>
      <c r="AK83" s="20"/>
      <c r="AL83" s="20">
        <v>12</v>
      </c>
    </row>
    <row r="84" spans="1:38" ht="12.75">
      <c r="A84" s="20">
        <v>12</v>
      </c>
      <c r="B84" s="20">
        <v>1</v>
      </c>
      <c r="C84" s="20" t="s">
        <v>38</v>
      </c>
      <c r="D84" s="20" t="s">
        <v>452</v>
      </c>
      <c r="E84" s="20">
        <v>100</v>
      </c>
      <c r="F84" s="20" t="s">
        <v>1180</v>
      </c>
      <c r="G84" s="20" t="s">
        <v>432</v>
      </c>
      <c r="H84" s="20" t="s">
        <v>432</v>
      </c>
      <c r="I84" s="20" t="s">
        <v>20</v>
      </c>
      <c r="J84" s="51">
        <v>26381</v>
      </c>
      <c r="K84" s="20" t="s">
        <v>19</v>
      </c>
      <c r="L84" s="19">
        <v>94.3</v>
      </c>
      <c r="M84" s="33">
        <v>0.5701</v>
      </c>
      <c r="N84" s="29">
        <v>250</v>
      </c>
      <c r="O84" s="20">
        <v>280</v>
      </c>
      <c r="P84" s="159">
        <v>305</v>
      </c>
      <c r="Q84" s="50"/>
      <c r="R84" s="20">
        <v>280</v>
      </c>
      <c r="S84" s="33">
        <f>R84*M84</f>
        <v>159.62800000000001</v>
      </c>
      <c r="T84" s="20">
        <v>180</v>
      </c>
      <c r="U84" s="20">
        <v>195</v>
      </c>
      <c r="V84" s="159">
        <v>205</v>
      </c>
      <c r="W84" s="50"/>
      <c r="X84" s="32">
        <v>195</v>
      </c>
      <c r="Y84" s="33">
        <f>X84*M84</f>
        <v>111.16950000000001</v>
      </c>
      <c r="Z84" s="32">
        <f>X84+R84</f>
        <v>475</v>
      </c>
      <c r="AA84" s="33">
        <f>Z84*M84</f>
        <v>270.7975</v>
      </c>
      <c r="AB84" s="20">
        <v>230</v>
      </c>
      <c r="AC84" s="20">
        <v>255</v>
      </c>
      <c r="AD84" s="159">
        <v>275</v>
      </c>
      <c r="AE84" s="50"/>
      <c r="AF84" s="32">
        <v>255</v>
      </c>
      <c r="AG84" s="33">
        <f>AF84*M84</f>
        <v>145.37550000000002</v>
      </c>
      <c r="AH84" s="32">
        <f>AF84+Z84</f>
        <v>730</v>
      </c>
      <c r="AI84" s="33">
        <f>AH84*M84</f>
        <v>416.17300000000006</v>
      </c>
      <c r="AJ84" s="20"/>
      <c r="AK84" s="20"/>
      <c r="AL84" s="20">
        <v>12</v>
      </c>
    </row>
  </sheetData>
  <sheetProtection/>
  <mergeCells count="21">
    <mergeCell ref="AJ3:AJ4"/>
    <mergeCell ref="AK3:AK4"/>
    <mergeCell ref="AL3:AL4"/>
    <mergeCell ref="M3:M4"/>
    <mergeCell ref="N3:S3"/>
    <mergeCell ref="T3:Y3"/>
    <mergeCell ref="Z3:AA3"/>
    <mergeCell ref="AB3:AG3"/>
    <mergeCell ref="AH3:AI3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0"/>
  <sheetViews>
    <sheetView zoomScale="85" zoomScaleNormal="85" zoomScalePageLayoutView="0" workbookViewId="0" topLeftCell="A34">
      <selection activeCell="L56" sqref="L56"/>
    </sheetView>
  </sheetViews>
  <sheetFormatPr defaultColWidth="9.00390625" defaultRowHeight="12.75"/>
  <cols>
    <col min="1" max="1" width="5.00390625" style="25" bestFit="1" customWidth="1"/>
    <col min="2" max="2" width="6.00390625" style="25" customWidth="1"/>
    <col min="3" max="3" width="7.375" style="25" customWidth="1"/>
    <col min="4" max="4" width="8.875" style="25" bestFit="1" customWidth="1"/>
    <col min="5" max="5" width="5.125" style="25" bestFit="1" customWidth="1"/>
    <col min="6" max="6" width="23.125" style="25" bestFit="1" customWidth="1"/>
    <col min="7" max="7" width="22.375" style="25" bestFit="1" customWidth="1"/>
    <col min="8" max="9" width="4.75390625" style="25" customWidth="1"/>
    <col min="10" max="10" width="13.25390625" style="25" bestFit="1" customWidth="1"/>
    <col min="11" max="11" width="18.75390625" style="25" bestFit="1" customWidth="1"/>
    <col min="12" max="12" width="6.75390625" style="26" bestFit="1" customWidth="1"/>
    <col min="13" max="13" width="6.75390625" style="31" bestFit="1" customWidth="1"/>
    <col min="14" max="17" width="6.125" style="25" bestFit="1" customWidth="1"/>
    <col min="18" max="18" width="6.625" style="25" bestFit="1" customWidth="1"/>
    <col min="19" max="19" width="10.75390625" style="31" bestFit="1" customWidth="1"/>
    <col min="20" max="20" width="13.125" style="25" customWidth="1"/>
    <col min="21" max="21" width="17.00390625" style="25" bestFit="1" customWidth="1"/>
    <col min="22" max="22" width="5.00390625" style="25" bestFit="1" customWidth="1"/>
    <col min="23" max="16384" width="9.125" style="25" customWidth="1"/>
  </cols>
  <sheetData>
    <row r="1" spans="3:18" ht="20.25">
      <c r="C1" s="36" t="s">
        <v>53</v>
      </c>
      <c r="F1" s="41"/>
      <c r="G1" s="22"/>
      <c r="H1" s="22"/>
      <c r="I1" s="22"/>
      <c r="J1" s="24"/>
      <c r="L1" s="23"/>
      <c r="M1" s="30"/>
      <c r="N1" s="22"/>
      <c r="O1" s="22"/>
      <c r="P1" s="22"/>
      <c r="Q1" s="22"/>
      <c r="R1" s="42"/>
    </row>
    <row r="2" spans="3:19" s="43" customFormat="1" ht="21" thickBot="1">
      <c r="C2" s="36" t="s">
        <v>678</v>
      </c>
      <c r="F2" s="44"/>
      <c r="G2" s="22"/>
      <c r="H2" s="44"/>
      <c r="I2" s="22"/>
      <c r="J2" s="44"/>
      <c r="K2" s="44"/>
      <c r="L2" s="45"/>
      <c r="M2" s="46"/>
      <c r="N2" s="44"/>
      <c r="O2" s="44"/>
      <c r="P2" s="44"/>
      <c r="Q2" s="44"/>
      <c r="R2" s="47"/>
      <c r="S2" s="48"/>
    </row>
    <row r="3" spans="1:22" ht="12.75">
      <c r="A3" s="18" t="s">
        <v>18</v>
      </c>
      <c r="B3" s="16" t="s">
        <v>8</v>
      </c>
      <c r="C3" s="16" t="s">
        <v>23</v>
      </c>
      <c r="D3" s="16" t="s">
        <v>24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7" t="s">
        <v>0</v>
      </c>
      <c r="N3" s="8" t="s">
        <v>25</v>
      </c>
      <c r="O3" s="8"/>
      <c r="P3" s="8"/>
      <c r="Q3" s="8"/>
      <c r="R3" s="8"/>
      <c r="S3" s="8"/>
      <c r="T3" s="16" t="s">
        <v>9</v>
      </c>
      <c r="U3" s="12" t="s">
        <v>32</v>
      </c>
      <c r="V3" s="18" t="s">
        <v>18</v>
      </c>
    </row>
    <row r="4" spans="1:22" s="27" customFormat="1" ht="12" thickBo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3"/>
      <c r="M4" s="6"/>
      <c r="N4" s="38">
        <v>1</v>
      </c>
      <c r="O4" s="38">
        <v>2</v>
      </c>
      <c r="P4" s="38">
        <v>3</v>
      </c>
      <c r="Q4" s="38">
        <v>4</v>
      </c>
      <c r="R4" s="49" t="s">
        <v>6</v>
      </c>
      <c r="S4" s="40" t="s">
        <v>0</v>
      </c>
      <c r="T4" s="15"/>
      <c r="U4" s="11"/>
      <c r="V4" s="17"/>
    </row>
    <row r="5" spans="1:22" ht="12.75">
      <c r="A5" s="94"/>
      <c r="B5" s="94"/>
      <c r="C5" s="94"/>
      <c r="D5" s="94"/>
      <c r="E5" s="94"/>
      <c r="F5" s="95" t="s">
        <v>679</v>
      </c>
      <c r="G5" s="94"/>
      <c r="H5" s="94"/>
      <c r="I5" s="94"/>
      <c r="J5" s="96"/>
      <c r="K5" s="94"/>
      <c r="L5" s="98"/>
      <c r="M5" s="101"/>
      <c r="N5" s="94"/>
      <c r="O5" s="94"/>
      <c r="P5" s="94"/>
      <c r="Q5" s="94"/>
      <c r="R5" s="94"/>
      <c r="S5" s="101"/>
      <c r="T5" s="94"/>
      <c r="U5" s="94"/>
      <c r="V5" s="94"/>
    </row>
    <row r="6" spans="1:22" ht="12.75">
      <c r="A6" s="20">
        <v>12</v>
      </c>
      <c r="B6" s="20">
        <v>1</v>
      </c>
      <c r="C6" s="20" t="s">
        <v>26</v>
      </c>
      <c r="D6" s="20" t="s">
        <v>27</v>
      </c>
      <c r="E6" s="20">
        <v>48</v>
      </c>
      <c r="F6" s="20" t="s">
        <v>680</v>
      </c>
      <c r="G6" s="20" t="s">
        <v>681</v>
      </c>
      <c r="H6" s="20" t="s">
        <v>22</v>
      </c>
      <c r="I6" s="20" t="s">
        <v>20</v>
      </c>
      <c r="J6" s="51">
        <v>26820</v>
      </c>
      <c r="K6" s="20" t="s">
        <v>59</v>
      </c>
      <c r="L6" s="19">
        <v>46.95</v>
      </c>
      <c r="M6" s="33">
        <v>1.1218</v>
      </c>
      <c r="N6" s="20">
        <v>70</v>
      </c>
      <c r="O6" s="20">
        <v>72.5</v>
      </c>
      <c r="P6" s="225">
        <v>75</v>
      </c>
      <c r="Q6" s="20"/>
      <c r="R6" s="20">
        <v>72.5</v>
      </c>
      <c r="S6" s="33">
        <f aca="true" t="shared" si="0" ref="S6:S19">R6*M6</f>
        <v>81.33049999999999</v>
      </c>
      <c r="T6" s="20" t="s">
        <v>472</v>
      </c>
      <c r="U6" s="20"/>
      <c r="V6" s="20">
        <v>27</v>
      </c>
    </row>
    <row r="7" spans="1:22" ht="12.75">
      <c r="A7" s="20">
        <v>12</v>
      </c>
      <c r="B7" s="20">
        <v>1</v>
      </c>
      <c r="C7" s="20" t="s">
        <v>26</v>
      </c>
      <c r="D7" s="20" t="s">
        <v>27</v>
      </c>
      <c r="E7" s="20">
        <v>52</v>
      </c>
      <c r="F7" s="20" t="s">
        <v>682</v>
      </c>
      <c r="G7" s="20" t="s">
        <v>71</v>
      </c>
      <c r="H7" s="20" t="s">
        <v>71</v>
      </c>
      <c r="I7" s="20" t="s">
        <v>20</v>
      </c>
      <c r="J7" s="51">
        <v>27683</v>
      </c>
      <c r="K7" s="20" t="s">
        <v>50</v>
      </c>
      <c r="L7" s="19">
        <v>51.1</v>
      </c>
      <c r="M7" s="33">
        <v>0.9986</v>
      </c>
      <c r="N7" s="20">
        <v>45</v>
      </c>
      <c r="O7" s="106">
        <v>47.5</v>
      </c>
      <c r="P7" s="20">
        <v>47.5</v>
      </c>
      <c r="Q7" s="20"/>
      <c r="R7" s="20">
        <f>P7</f>
        <v>47.5</v>
      </c>
      <c r="S7" s="33">
        <f t="shared" si="0"/>
        <v>47.4335</v>
      </c>
      <c r="T7" s="20"/>
      <c r="U7" s="20" t="s">
        <v>798</v>
      </c>
      <c r="V7" s="20">
        <v>12</v>
      </c>
    </row>
    <row r="8" spans="1:22" ht="12.75">
      <c r="A8" s="20">
        <v>12</v>
      </c>
      <c r="B8" s="20">
        <v>1</v>
      </c>
      <c r="C8" s="20" t="s">
        <v>26</v>
      </c>
      <c r="D8" s="20" t="s">
        <v>27</v>
      </c>
      <c r="E8" s="20">
        <v>52</v>
      </c>
      <c r="F8" s="20" t="s">
        <v>683</v>
      </c>
      <c r="G8" s="20" t="s">
        <v>33</v>
      </c>
      <c r="H8" s="20" t="s">
        <v>33</v>
      </c>
      <c r="I8" s="20" t="s">
        <v>33</v>
      </c>
      <c r="J8" s="51">
        <v>31730</v>
      </c>
      <c r="K8" s="20" t="s">
        <v>19</v>
      </c>
      <c r="L8" s="19">
        <v>52</v>
      </c>
      <c r="M8" s="33">
        <v>0.967</v>
      </c>
      <c r="N8" s="20">
        <v>45</v>
      </c>
      <c r="O8" s="20">
        <v>50</v>
      </c>
      <c r="P8" s="20">
        <v>52.5</v>
      </c>
      <c r="Q8" s="20"/>
      <c r="R8" s="20">
        <v>52.5</v>
      </c>
      <c r="S8" s="33">
        <f t="shared" si="0"/>
        <v>50.7675</v>
      </c>
      <c r="T8" s="20"/>
      <c r="U8" s="20" t="s">
        <v>684</v>
      </c>
      <c r="V8" s="20">
        <v>12</v>
      </c>
    </row>
    <row r="9" spans="1:22" ht="12.75">
      <c r="A9" s="20">
        <v>12</v>
      </c>
      <c r="B9" s="20">
        <v>1</v>
      </c>
      <c r="C9" s="20" t="s">
        <v>26</v>
      </c>
      <c r="D9" s="20" t="s">
        <v>27</v>
      </c>
      <c r="E9" s="20">
        <v>56</v>
      </c>
      <c r="F9" s="20" t="s">
        <v>688</v>
      </c>
      <c r="G9" s="20" t="s">
        <v>52</v>
      </c>
      <c r="H9" s="20" t="s">
        <v>52</v>
      </c>
      <c r="I9" s="20" t="s">
        <v>20</v>
      </c>
      <c r="J9" s="51">
        <v>37565</v>
      </c>
      <c r="K9" s="20" t="s">
        <v>70</v>
      </c>
      <c r="L9" s="19">
        <v>55.9</v>
      </c>
      <c r="M9" s="33">
        <v>1.1052</v>
      </c>
      <c r="N9" s="20">
        <v>37.5</v>
      </c>
      <c r="O9" s="20">
        <v>40</v>
      </c>
      <c r="P9" s="20">
        <v>42.5</v>
      </c>
      <c r="Q9" s="20"/>
      <c r="R9" s="20">
        <v>42.5</v>
      </c>
      <c r="S9" s="33">
        <f t="shared" si="0"/>
        <v>46.971</v>
      </c>
      <c r="T9" s="20"/>
      <c r="U9" s="20"/>
      <c r="V9" s="20">
        <v>12</v>
      </c>
    </row>
    <row r="10" spans="1:22" ht="12.75">
      <c r="A10" s="20">
        <v>12</v>
      </c>
      <c r="B10" s="20">
        <v>1</v>
      </c>
      <c r="C10" s="20" t="s">
        <v>26</v>
      </c>
      <c r="D10" s="20" t="s">
        <v>27</v>
      </c>
      <c r="E10" s="20">
        <v>60</v>
      </c>
      <c r="F10" s="20" t="s">
        <v>685</v>
      </c>
      <c r="G10" s="20" t="s">
        <v>382</v>
      </c>
      <c r="H10" s="20" t="s">
        <v>382</v>
      </c>
      <c r="I10" s="20" t="s">
        <v>20</v>
      </c>
      <c r="J10" s="51">
        <v>24182</v>
      </c>
      <c r="K10" s="20" t="s">
        <v>55</v>
      </c>
      <c r="L10" s="19">
        <v>60</v>
      </c>
      <c r="M10" s="33">
        <v>1.1052</v>
      </c>
      <c r="N10" s="20">
        <v>70</v>
      </c>
      <c r="O10" s="20">
        <v>75</v>
      </c>
      <c r="P10" s="20">
        <v>80</v>
      </c>
      <c r="Q10" s="20"/>
      <c r="R10" s="20">
        <v>80</v>
      </c>
      <c r="S10" s="33">
        <f t="shared" si="0"/>
        <v>88.416</v>
      </c>
      <c r="T10" s="20" t="s">
        <v>471</v>
      </c>
      <c r="U10" s="20" t="s">
        <v>1035</v>
      </c>
      <c r="V10" s="20">
        <v>48</v>
      </c>
    </row>
    <row r="11" spans="1:22" ht="12.75">
      <c r="A11" s="20">
        <v>12</v>
      </c>
      <c r="B11" s="20">
        <v>1</v>
      </c>
      <c r="C11" s="20" t="s">
        <v>26</v>
      </c>
      <c r="D11" s="20" t="s">
        <v>27</v>
      </c>
      <c r="E11" s="20">
        <v>60</v>
      </c>
      <c r="F11" s="20" t="s">
        <v>686</v>
      </c>
      <c r="G11" s="20" t="s">
        <v>687</v>
      </c>
      <c r="H11" s="20" t="s">
        <v>212</v>
      </c>
      <c r="I11" s="20" t="s">
        <v>20</v>
      </c>
      <c r="J11" s="51">
        <v>32558</v>
      </c>
      <c r="K11" s="20" t="s">
        <v>19</v>
      </c>
      <c r="L11" s="19">
        <v>57.5</v>
      </c>
      <c r="M11" s="33">
        <v>1.1052</v>
      </c>
      <c r="N11" s="20">
        <v>85</v>
      </c>
      <c r="O11" s="20">
        <v>95</v>
      </c>
      <c r="P11" s="225">
        <v>100</v>
      </c>
      <c r="Q11" s="20"/>
      <c r="R11" s="20">
        <v>95</v>
      </c>
      <c r="S11" s="33">
        <f t="shared" si="0"/>
        <v>104.994</v>
      </c>
      <c r="T11" s="20" t="s">
        <v>474</v>
      </c>
      <c r="U11" s="20" t="s">
        <v>1034</v>
      </c>
      <c r="V11" s="20">
        <v>48</v>
      </c>
    </row>
    <row r="12" spans="1:22" ht="12.75">
      <c r="A12" s="20">
        <v>5</v>
      </c>
      <c r="B12" s="20">
        <v>2</v>
      </c>
      <c r="C12" s="20" t="s">
        <v>26</v>
      </c>
      <c r="D12" s="20" t="s">
        <v>27</v>
      </c>
      <c r="E12" s="20">
        <v>60</v>
      </c>
      <c r="F12" s="20" t="s">
        <v>685</v>
      </c>
      <c r="G12" s="20" t="s">
        <v>382</v>
      </c>
      <c r="H12" s="20" t="s">
        <v>382</v>
      </c>
      <c r="I12" s="20" t="s">
        <v>20</v>
      </c>
      <c r="J12" s="51">
        <v>24182</v>
      </c>
      <c r="K12" s="20" t="s">
        <v>19</v>
      </c>
      <c r="L12" s="19">
        <v>60</v>
      </c>
      <c r="M12" s="33">
        <v>0.8628</v>
      </c>
      <c r="N12" s="20">
        <v>70</v>
      </c>
      <c r="O12" s="20">
        <v>75</v>
      </c>
      <c r="P12" s="20">
        <v>80</v>
      </c>
      <c r="Q12" s="20"/>
      <c r="R12" s="20">
        <v>80</v>
      </c>
      <c r="S12" s="33">
        <f t="shared" si="0"/>
        <v>69.024</v>
      </c>
      <c r="T12" s="20"/>
      <c r="U12" s="20"/>
      <c r="V12" s="20">
        <v>5</v>
      </c>
    </row>
    <row r="13" spans="1:22" ht="12.75">
      <c r="A13" s="20">
        <v>12</v>
      </c>
      <c r="B13" s="20">
        <v>1</v>
      </c>
      <c r="C13" s="20" t="s">
        <v>26</v>
      </c>
      <c r="D13" s="20" t="s">
        <v>27</v>
      </c>
      <c r="E13" s="20">
        <v>67.5</v>
      </c>
      <c r="F13" s="20" t="s">
        <v>691</v>
      </c>
      <c r="G13" s="20" t="s">
        <v>35</v>
      </c>
      <c r="H13" s="20" t="s">
        <v>35</v>
      </c>
      <c r="I13" s="20" t="s">
        <v>20</v>
      </c>
      <c r="J13" s="51">
        <v>28180</v>
      </c>
      <c r="K13" s="20" t="s">
        <v>50</v>
      </c>
      <c r="L13" s="19">
        <v>65.9</v>
      </c>
      <c r="M13" s="33">
        <v>0.8031</v>
      </c>
      <c r="N13" s="20">
        <v>100</v>
      </c>
      <c r="O13" s="225">
        <v>105</v>
      </c>
      <c r="P13" s="20">
        <v>0</v>
      </c>
      <c r="Q13" s="20"/>
      <c r="R13" s="20">
        <v>100</v>
      </c>
      <c r="S13" s="33">
        <f t="shared" si="0"/>
        <v>80.31</v>
      </c>
      <c r="T13" s="20" t="s">
        <v>473</v>
      </c>
      <c r="U13" s="20"/>
      <c r="V13" s="20">
        <v>21</v>
      </c>
    </row>
    <row r="14" spans="1:22" ht="12.75">
      <c r="A14" s="20">
        <v>12</v>
      </c>
      <c r="B14" s="20">
        <v>1</v>
      </c>
      <c r="C14" s="20" t="s">
        <v>26</v>
      </c>
      <c r="D14" s="20" t="s">
        <v>27</v>
      </c>
      <c r="E14" s="20">
        <v>67.5</v>
      </c>
      <c r="F14" s="20" t="s">
        <v>689</v>
      </c>
      <c r="G14" s="20" t="s">
        <v>690</v>
      </c>
      <c r="H14" s="20" t="s">
        <v>22</v>
      </c>
      <c r="I14" s="20" t="s">
        <v>20</v>
      </c>
      <c r="J14" s="51">
        <v>26926</v>
      </c>
      <c r="K14" s="20" t="s">
        <v>59</v>
      </c>
      <c r="L14" s="19">
        <v>67.25</v>
      </c>
      <c r="M14" s="33">
        <v>0.778</v>
      </c>
      <c r="N14" s="20">
        <v>57.5</v>
      </c>
      <c r="O14" s="225">
        <v>0</v>
      </c>
      <c r="P14" s="225">
        <v>62.5</v>
      </c>
      <c r="Q14" s="20"/>
      <c r="R14" s="20">
        <v>57.5</v>
      </c>
      <c r="S14" s="33">
        <f t="shared" si="0"/>
        <v>44.735</v>
      </c>
      <c r="T14" s="20"/>
      <c r="U14" s="20" t="s">
        <v>151</v>
      </c>
      <c r="V14" s="20">
        <v>12</v>
      </c>
    </row>
    <row r="15" spans="1:22" ht="12.75">
      <c r="A15" s="20">
        <v>12</v>
      </c>
      <c r="B15" s="20">
        <v>1</v>
      </c>
      <c r="C15" s="20" t="s">
        <v>26</v>
      </c>
      <c r="D15" s="20" t="s">
        <v>27</v>
      </c>
      <c r="E15" s="20">
        <v>67.5</v>
      </c>
      <c r="F15" s="20" t="s">
        <v>587</v>
      </c>
      <c r="G15" s="20" t="s">
        <v>35</v>
      </c>
      <c r="H15" s="20" t="s">
        <v>35</v>
      </c>
      <c r="I15" s="20" t="s">
        <v>20</v>
      </c>
      <c r="J15" s="51">
        <v>34558</v>
      </c>
      <c r="K15" s="20" t="s">
        <v>19</v>
      </c>
      <c r="L15" s="19">
        <v>61.5</v>
      </c>
      <c r="M15" s="33">
        <v>0.8101</v>
      </c>
      <c r="N15" s="20">
        <v>47.5</v>
      </c>
      <c r="O15" s="225">
        <v>55</v>
      </c>
      <c r="P15" s="225">
        <v>55</v>
      </c>
      <c r="Q15" s="20"/>
      <c r="R15" s="20">
        <v>47.5</v>
      </c>
      <c r="S15" s="33">
        <f t="shared" si="0"/>
        <v>38.47975</v>
      </c>
      <c r="T15" s="20"/>
      <c r="U15" s="20" t="s">
        <v>663</v>
      </c>
      <c r="V15" s="20">
        <v>12</v>
      </c>
    </row>
    <row r="16" spans="1:22" ht="12.75">
      <c r="A16" s="20">
        <v>12</v>
      </c>
      <c r="B16" s="20">
        <v>1</v>
      </c>
      <c r="C16" s="20" t="s">
        <v>26</v>
      </c>
      <c r="D16" s="20" t="s">
        <v>27</v>
      </c>
      <c r="E16" s="20">
        <v>75</v>
      </c>
      <c r="F16" s="20" t="s">
        <v>692</v>
      </c>
      <c r="G16" s="20" t="s">
        <v>693</v>
      </c>
      <c r="H16" s="20" t="s">
        <v>694</v>
      </c>
      <c r="I16" s="20" t="s">
        <v>694</v>
      </c>
      <c r="J16" s="51">
        <v>28362</v>
      </c>
      <c r="K16" s="20" t="s">
        <v>19</v>
      </c>
      <c r="L16" s="19">
        <v>75</v>
      </c>
      <c r="M16" s="33">
        <v>0.723</v>
      </c>
      <c r="N16" s="20">
        <v>112.5</v>
      </c>
      <c r="O16" s="225">
        <v>122.5</v>
      </c>
      <c r="P16" s="225">
        <v>125</v>
      </c>
      <c r="Q16" s="20"/>
      <c r="R16" s="20">
        <v>112.5</v>
      </c>
      <c r="S16" s="33">
        <f t="shared" si="0"/>
        <v>81.33749999999999</v>
      </c>
      <c r="T16" s="20"/>
      <c r="U16" s="20" t="s">
        <v>1033</v>
      </c>
      <c r="V16" s="20">
        <v>12</v>
      </c>
    </row>
    <row r="17" spans="1:22" ht="12.75">
      <c r="A17" s="20">
        <v>12</v>
      </c>
      <c r="B17" s="20">
        <v>1</v>
      </c>
      <c r="C17" s="20" t="s">
        <v>26</v>
      </c>
      <c r="D17" s="20" t="s">
        <v>27</v>
      </c>
      <c r="E17" s="20">
        <v>82.5</v>
      </c>
      <c r="F17" s="20" t="s">
        <v>695</v>
      </c>
      <c r="G17" s="20" t="s">
        <v>1607</v>
      </c>
      <c r="H17" s="20" t="s">
        <v>277</v>
      </c>
      <c r="I17" s="20" t="s">
        <v>20</v>
      </c>
      <c r="J17" s="51">
        <v>31474</v>
      </c>
      <c r="K17" s="20" t="s">
        <v>19</v>
      </c>
      <c r="L17" s="19">
        <v>79.55</v>
      </c>
      <c r="M17" s="33">
        <v>0.6923</v>
      </c>
      <c r="N17" s="20">
        <v>117.5</v>
      </c>
      <c r="O17" s="20">
        <v>120</v>
      </c>
      <c r="P17" s="20">
        <v>127.5</v>
      </c>
      <c r="Q17" s="20"/>
      <c r="R17" s="20">
        <v>127.5</v>
      </c>
      <c r="S17" s="33">
        <f t="shared" si="0"/>
        <v>88.26825000000001</v>
      </c>
      <c r="T17" s="20" t="s">
        <v>475</v>
      </c>
      <c r="U17" s="20" t="s">
        <v>528</v>
      </c>
      <c r="V17" s="20">
        <v>27</v>
      </c>
    </row>
    <row r="18" spans="1:22" ht="12.75">
      <c r="A18" s="20">
        <v>12</v>
      </c>
      <c r="B18" s="20">
        <v>1</v>
      </c>
      <c r="C18" s="20" t="s">
        <v>26</v>
      </c>
      <c r="D18" s="20" t="s">
        <v>27</v>
      </c>
      <c r="E18" s="20">
        <v>90</v>
      </c>
      <c r="F18" s="20" t="s">
        <v>696</v>
      </c>
      <c r="G18" s="20" t="s">
        <v>424</v>
      </c>
      <c r="H18" s="20" t="s">
        <v>424</v>
      </c>
      <c r="I18" s="20" t="s">
        <v>20</v>
      </c>
      <c r="J18" s="51">
        <v>34140</v>
      </c>
      <c r="K18" s="20" t="s">
        <v>19</v>
      </c>
      <c r="L18" s="19">
        <v>88</v>
      </c>
      <c r="M18" s="33">
        <v>0.6415</v>
      </c>
      <c r="N18" s="20">
        <v>130</v>
      </c>
      <c r="O18" s="20">
        <v>135</v>
      </c>
      <c r="P18" s="106">
        <v>140</v>
      </c>
      <c r="Q18" s="20"/>
      <c r="R18" s="20">
        <f>O18</f>
        <v>135</v>
      </c>
      <c r="S18" s="33">
        <f t="shared" si="0"/>
        <v>86.60249999999999</v>
      </c>
      <c r="T18" s="20" t="s">
        <v>476</v>
      </c>
      <c r="U18" s="20" t="s">
        <v>834</v>
      </c>
      <c r="V18" s="20">
        <v>21</v>
      </c>
    </row>
    <row r="19" spans="1:22" ht="12.75">
      <c r="A19" s="20">
        <v>5</v>
      </c>
      <c r="B19" s="20">
        <v>2</v>
      </c>
      <c r="C19" s="20" t="s">
        <v>26</v>
      </c>
      <c r="D19" s="20" t="s">
        <v>27</v>
      </c>
      <c r="E19" s="20">
        <v>90</v>
      </c>
      <c r="F19" s="20" t="s">
        <v>698</v>
      </c>
      <c r="G19" s="20" t="s">
        <v>69</v>
      </c>
      <c r="H19" s="20" t="s">
        <v>69</v>
      </c>
      <c r="I19" s="20" t="s">
        <v>20</v>
      </c>
      <c r="J19" s="51">
        <v>31069</v>
      </c>
      <c r="K19" s="20" t="s">
        <v>19</v>
      </c>
      <c r="L19" s="19">
        <v>88</v>
      </c>
      <c r="M19" s="33">
        <v>0.6415</v>
      </c>
      <c r="N19" s="20">
        <v>70</v>
      </c>
      <c r="O19" s="20">
        <v>80</v>
      </c>
      <c r="P19" s="20">
        <v>85</v>
      </c>
      <c r="Q19" s="20"/>
      <c r="R19" s="20">
        <v>85</v>
      </c>
      <c r="S19" s="33">
        <f t="shared" si="0"/>
        <v>54.527499999999996</v>
      </c>
      <c r="T19" s="20"/>
      <c r="U19" s="20"/>
      <c r="V19" s="20">
        <v>5</v>
      </c>
    </row>
    <row r="20" spans="1:22" ht="12.75">
      <c r="A20" s="20"/>
      <c r="B20" s="20"/>
      <c r="C20" s="20"/>
      <c r="D20" s="20"/>
      <c r="E20" s="20"/>
      <c r="F20" s="32" t="s">
        <v>233</v>
      </c>
      <c r="G20" s="20"/>
      <c r="H20" s="20"/>
      <c r="I20" s="20"/>
      <c r="J20" s="51"/>
      <c r="K20" s="20"/>
      <c r="L20" s="19"/>
      <c r="M20" s="33"/>
      <c r="N20" s="20"/>
      <c r="O20" s="20"/>
      <c r="P20" s="20"/>
      <c r="Q20" s="20"/>
      <c r="R20" s="20"/>
      <c r="S20" s="33"/>
      <c r="T20" s="20"/>
      <c r="U20" s="20"/>
      <c r="V20" s="20"/>
    </row>
    <row r="21" spans="1:22" ht="12.75">
      <c r="A21" s="20">
        <v>12</v>
      </c>
      <c r="B21" s="20">
        <v>1</v>
      </c>
      <c r="C21" s="20" t="s">
        <v>26</v>
      </c>
      <c r="D21" s="20" t="s">
        <v>27</v>
      </c>
      <c r="E21" s="20">
        <v>67.5</v>
      </c>
      <c r="F21" s="20" t="s">
        <v>931</v>
      </c>
      <c r="G21" s="20" t="s">
        <v>28</v>
      </c>
      <c r="H21" s="20" t="s">
        <v>28</v>
      </c>
      <c r="I21" s="20" t="s">
        <v>20</v>
      </c>
      <c r="J21" s="51">
        <v>28761</v>
      </c>
      <c r="K21" s="20" t="s">
        <v>50</v>
      </c>
      <c r="L21" s="19">
        <v>67</v>
      </c>
      <c r="M21" s="33">
        <v>0.7329</v>
      </c>
      <c r="N21" s="20">
        <v>120</v>
      </c>
      <c r="O21" s="20">
        <v>125</v>
      </c>
      <c r="P21" s="20">
        <v>127.5</v>
      </c>
      <c r="Q21" s="20"/>
      <c r="R21" s="20">
        <v>127.5</v>
      </c>
      <c r="S21" s="33">
        <f aca="true" t="shared" si="1" ref="S21:S52">R21*M21</f>
        <v>93.44475</v>
      </c>
      <c r="T21" s="20"/>
      <c r="U21" s="20" t="s">
        <v>671</v>
      </c>
      <c r="V21" s="20">
        <v>12</v>
      </c>
    </row>
    <row r="22" spans="1:22" ht="12.75">
      <c r="A22" s="20">
        <v>12</v>
      </c>
      <c r="B22" s="20">
        <v>1</v>
      </c>
      <c r="C22" s="20" t="s">
        <v>26</v>
      </c>
      <c r="D22" s="20" t="s">
        <v>27</v>
      </c>
      <c r="E22" s="20">
        <v>67.5</v>
      </c>
      <c r="F22" s="20" t="s">
        <v>372</v>
      </c>
      <c r="G22" s="20" t="s">
        <v>373</v>
      </c>
      <c r="H22" s="20" t="s">
        <v>373</v>
      </c>
      <c r="I22" s="20" t="s">
        <v>20</v>
      </c>
      <c r="J22" s="51">
        <v>16597</v>
      </c>
      <c r="K22" s="20" t="s">
        <v>134</v>
      </c>
      <c r="L22" s="19">
        <v>67.05</v>
      </c>
      <c r="M22" s="33">
        <v>1.5192</v>
      </c>
      <c r="N22" s="20">
        <v>87.5</v>
      </c>
      <c r="O22" s="20">
        <v>92.5</v>
      </c>
      <c r="P22" s="20">
        <v>95</v>
      </c>
      <c r="Q22" s="20"/>
      <c r="R22" s="20">
        <v>95</v>
      </c>
      <c r="S22" s="33">
        <f t="shared" si="1"/>
        <v>144.324</v>
      </c>
      <c r="T22" s="20"/>
      <c r="U22" s="20"/>
      <c r="V22" s="20">
        <v>12</v>
      </c>
    </row>
    <row r="23" spans="1:22" ht="12.75">
      <c r="A23" s="20">
        <v>12</v>
      </c>
      <c r="B23" s="20">
        <v>1</v>
      </c>
      <c r="C23" s="20" t="s">
        <v>26</v>
      </c>
      <c r="D23" s="20" t="s">
        <v>27</v>
      </c>
      <c r="E23" s="20">
        <v>67.5</v>
      </c>
      <c r="F23" s="20" t="s">
        <v>699</v>
      </c>
      <c r="G23" s="20" t="s">
        <v>35</v>
      </c>
      <c r="H23" s="20" t="s">
        <v>35</v>
      </c>
      <c r="I23" s="20" t="s">
        <v>20</v>
      </c>
      <c r="J23" s="51">
        <v>32170</v>
      </c>
      <c r="K23" s="20" t="s">
        <v>19</v>
      </c>
      <c r="L23" s="19">
        <v>65</v>
      </c>
      <c r="M23" s="33">
        <v>0.7514</v>
      </c>
      <c r="N23" s="20">
        <v>110</v>
      </c>
      <c r="O23" s="20">
        <v>115</v>
      </c>
      <c r="P23" s="106">
        <v>120</v>
      </c>
      <c r="Q23" s="20"/>
      <c r="R23" s="20">
        <v>115</v>
      </c>
      <c r="S23" s="33">
        <f t="shared" si="1"/>
        <v>86.411</v>
      </c>
      <c r="T23" s="20"/>
      <c r="U23" s="20" t="s">
        <v>700</v>
      </c>
      <c r="V23" s="20">
        <v>12</v>
      </c>
    </row>
    <row r="24" spans="1:22" ht="12.75">
      <c r="A24" s="20">
        <v>12</v>
      </c>
      <c r="B24" s="20">
        <v>1</v>
      </c>
      <c r="C24" s="20" t="s">
        <v>26</v>
      </c>
      <c r="D24" s="20" t="s">
        <v>27</v>
      </c>
      <c r="E24" s="20">
        <v>67.5</v>
      </c>
      <c r="F24" s="20" t="s">
        <v>701</v>
      </c>
      <c r="G24" s="20" t="s">
        <v>621</v>
      </c>
      <c r="H24" s="20" t="s">
        <v>22</v>
      </c>
      <c r="I24" s="20" t="s">
        <v>20</v>
      </c>
      <c r="J24" s="51">
        <v>38261</v>
      </c>
      <c r="K24" s="20" t="s">
        <v>36</v>
      </c>
      <c r="L24" s="19">
        <v>63</v>
      </c>
      <c r="M24" s="33">
        <v>0.9134</v>
      </c>
      <c r="N24" s="20">
        <v>77.5</v>
      </c>
      <c r="O24" s="20">
        <v>82.5</v>
      </c>
      <c r="P24" s="20">
        <v>87.5</v>
      </c>
      <c r="Q24" s="20"/>
      <c r="R24" s="20">
        <v>87.5</v>
      </c>
      <c r="S24" s="33">
        <f t="shared" si="1"/>
        <v>79.9225</v>
      </c>
      <c r="T24" s="20"/>
      <c r="U24" s="20" t="s">
        <v>320</v>
      </c>
      <c r="V24" s="20">
        <v>12</v>
      </c>
    </row>
    <row r="25" spans="1:22" ht="12.75">
      <c r="A25" s="20">
        <v>12</v>
      </c>
      <c r="B25" s="20">
        <v>1</v>
      </c>
      <c r="C25" s="20" t="s">
        <v>26</v>
      </c>
      <c r="D25" s="20" t="s">
        <v>27</v>
      </c>
      <c r="E25" s="20">
        <v>75</v>
      </c>
      <c r="F25" s="20" t="s">
        <v>703</v>
      </c>
      <c r="G25" s="20" t="s">
        <v>212</v>
      </c>
      <c r="H25" s="20" t="s">
        <v>212</v>
      </c>
      <c r="I25" s="20" t="s">
        <v>20</v>
      </c>
      <c r="J25" s="51">
        <v>35546</v>
      </c>
      <c r="K25" s="20" t="s">
        <v>49</v>
      </c>
      <c r="L25" s="19">
        <v>74.8</v>
      </c>
      <c r="M25" s="33">
        <v>0.6625</v>
      </c>
      <c r="N25" s="20">
        <v>100</v>
      </c>
      <c r="O25" s="20">
        <v>105</v>
      </c>
      <c r="P25" s="20">
        <v>110</v>
      </c>
      <c r="Q25" s="20"/>
      <c r="R25" s="20">
        <v>110</v>
      </c>
      <c r="S25" s="33">
        <f t="shared" si="1"/>
        <v>72.875</v>
      </c>
      <c r="T25" s="20"/>
      <c r="U25" s="20"/>
      <c r="V25" s="20">
        <v>12</v>
      </c>
    </row>
    <row r="26" spans="1:22" ht="12.75">
      <c r="A26" s="20">
        <v>12</v>
      </c>
      <c r="B26" s="20">
        <v>1</v>
      </c>
      <c r="C26" s="20" t="s">
        <v>26</v>
      </c>
      <c r="D26" s="20" t="s">
        <v>27</v>
      </c>
      <c r="E26" s="20">
        <v>75</v>
      </c>
      <c r="F26" s="20" t="s">
        <v>594</v>
      </c>
      <c r="G26" s="20" t="s">
        <v>35</v>
      </c>
      <c r="H26" s="20" t="s">
        <v>35</v>
      </c>
      <c r="I26" s="20" t="s">
        <v>20</v>
      </c>
      <c r="J26" s="51">
        <v>25355</v>
      </c>
      <c r="K26" s="20" t="s">
        <v>55</v>
      </c>
      <c r="L26" s="19">
        <v>73.2</v>
      </c>
      <c r="M26" s="33">
        <v>0.7946</v>
      </c>
      <c r="N26" s="20">
        <v>130</v>
      </c>
      <c r="O26" s="20">
        <v>135</v>
      </c>
      <c r="P26" s="20">
        <v>140</v>
      </c>
      <c r="Q26" s="20"/>
      <c r="R26" s="20">
        <v>140</v>
      </c>
      <c r="S26" s="33">
        <f t="shared" si="1"/>
        <v>111.244</v>
      </c>
      <c r="T26" s="20"/>
      <c r="U26" s="20" t="s">
        <v>661</v>
      </c>
      <c r="V26" s="20">
        <v>12</v>
      </c>
    </row>
    <row r="27" spans="1:22" ht="12.75">
      <c r="A27" s="20">
        <v>5</v>
      </c>
      <c r="B27" s="20">
        <v>2</v>
      </c>
      <c r="C27" s="20" t="s">
        <v>26</v>
      </c>
      <c r="D27" s="20" t="s">
        <v>27</v>
      </c>
      <c r="E27" s="20">
        <v>75</v>
      </c>
      <c r="F27" s="20" t="s">
        <v>550</v>
      </c>
      <c r="G27" s="20" t="s">
        <v>373</v>
      </c>
      <c r="H27" s="20" t="s">
        <v>373</v>
      </c>
      <c r="I27" s="20" t="s">
        <v>20</v>
      </c>
      <c r="J27" s="51">
        <v>25181</v>
      </c>
      <c r="K27" s="20" t="s">
        <v>55</v>
      </c>
      <c r="L27" s="19">
        <v>72.9</v>
      </c>
      <c r="M27" s="33">
        <v>0.7973</v>
      </c>
      <c r="N27" s="20">
        <v>120</v>
      </c>
      <c r="O27" s="20">
        <v>125</v>
      </c>
      <c r="P27" s="106">
        <v>130</v>
      </c>
      <c r="Q27" s="20"/>
      <c r="R27" s="20">
        <f>O27</f>
        <v>125</v>
      </c>
      <c r="S27" s="33">
        <f t="shared" si="1"/>
        <v>99.6625</v>
      </c>
      <c r="T27" s="20"/>
      <c r="U27" s="20"/>
      <c r="V27" s="20">
        <v>5</v>
      </c>
    </row>
    <row r="28" spans="1:22" ht="12.75">
      <c r="A28" s="20">
        <v>12</v>
      </c>
      <c r="B28" s="20">
        <v>1</v>
      </c>
      <c r="C28" s="20" t="s">
        <v>26</v>
      </c>
      <c r="D28" s="20" t="s">
        <v>27</v>
      </c>
      <c r="E28" s="20">
        <v>75</v>
      </c>
      <c r="F28" s="20" t="s">
        <v>708</v>
      </c>
      <c r="G28" s="20" t="s">
        <v>35</v>
      </c>
      <c r="H28" s="20" t="s">
        <v>35</v>
      </c>
      <c r="I28" s="20" t="s">
        <v>20</v>
      </c>
      <c r="J28" s="51">
        <v>23078</v>
      </c>
      <c r="K28" s="20" t="s">
        <v>72</v>
      </c>
      <c r="L28" s="19">
        <v>73</v>
      </c>
      <c r="M28" s="33">
        <v>0.9708</v>
      </c>
      <c r="N28" s="20">
        <v>115</v>
      </c>
      <c r="O28" s="106">
        <v>122.5</v>
      </c>
      <c r="P28" s="20">
        <v>122.5</v>
      </c>
      <c r="Q28" s="20"/>
      <c r="R28" s="20">
        <v>122.5</v>
      </c>
      <c r="S28" s="33">
        <f t="shared" si="1"/>
        <v>118.923</v>
      </c>
      <c r="T28" s="20"/>
      <c r="U28" s="20"/>
      <c r="V28" s="20">
        <v>12</v>
      </c>
    </row>
    <row r="29" spans="1:22" ht="12.75">
      <c r="A29" s="20">
        <v>5</v>
      </c>
      <c r="B29" s="20">
        <v>2</v>
      </c>
      <c r="C29" s="20" t="s">
        <v>26</v>
      </c>
      <c r="D29" s="20" t="s">
        <v>27</v>
      </c>
      <c r="E29" s="20">
        <v>75</v>
      </c>
      <c r="F29" s="20" t="s">
        <v>704</v>
      </c>
      <c r="G29" s="20" t="s">
        <v>705</v>
      </c>
      <c r="H29" s="20" t="s">
        <v>22</v>
      </c>
      <c r="I29" s="20" t="s">
        <v>20</v>
      </c>
      <c r="J29" s="51">
        <v>22089</v>
      </c>
      <c r="K29" s="20" t="s">
        <v>72</v>
      </c>
      <c r="L29" s="19">
        <v>74.5</v>
      </c>
      <c r="M29" s="33">
        <v>1.0621</v>
      </c>
      <c r="N29" s="20">
        <v>105</v>
      </c>
      <c r="O29" s="20">
        <v>110</v>
      </c>
      <c r="P29" s="20">
        <v>115</v>
      </c>
      <c r="Q29" s="20"/>
      <c r="R29" s="20">
        <v>115</v>
      </c>
      <c r="S29" s="33">
        <f t="shared" si="1"/>
        <v>122.14150000000001</v>
      </c>
      <c r="T29" s="20"/>
      <c r="U29" s="20"/>
      <c r="V29" s="20">
        <v>5</v>
      </c>
    </row>
    <row r="30" spans="1:22" ht="12.75">
      <c r="A30" s="20">
        <v>12</v>
      </c>
      <c r="B30" s="20">
        <v>1</v>
      </c>
      <c r="C30" s="20" t="s">
        <v>26</v>
      </c>
      <c r="D30" s="20" t="s">
        <v>27</v>
      </c>
      <c r="E30" s="20">
        <v>75</v>
      </c>
      <c r="F30" s="20" t="s">
        <v>702</v>
      </c>
      <c r="G30" s="20" t="s">
        <v>28</v>
      </c>
      <c r="H30" s="20" t="s">
        <v>28</v>
      </c>
      <c r="I30" s="20" t="s">
        <v>20</v>
      </c>
      <c r="J30" s="51">
        <v>20361</v>
      </c>
      <c r="K30" s="20" t="s">
        <v>205</v>
      </c>
      <c r="L30" s="19">
        <v>75</v>
      </c>
      <c r="M30" s="33">
        <v>1.2393</v>
      </c>
      <c r="N30" s="20">
        <v>110</v>
      </c>
      <c r="O30" s="20">
        <v>115</v>
      </c>
      <c r="P30" s="20">
        <v>120</v>
      </c>
      <c r="Q30" s="20"/>
      <c r="R30" s="20">
        <v>120</v>
      </c>
      <c r="S30" s="33">
        <f t="shared" si="1"/>
        <v>148.716</v>
      </c>
      <c r="T30" s="20"/>
      <c r="U30" s="20"/>
      <c r="V30" s="20">
        <v>12</v>
      </c>
    </row>
    <row r="31" spans="1:22" ht="12.75">
      <c r="A31" s="20">
        <v>5</v>
      </c>
      <c r="B31" s="20">
        <v>2</v>
      </c>
      <c r="C31" s="20" t="s">
        <v>26</v>
      </c>
      <c r="D31" s="20" t="s">
        <v>27</v>
      </c>
      <c r="E31" s="20">
        <v>75</v>
      </c>
      <c r="F31" s="20" t="s">
        <v>706</v>
      </c>
      <c r="G31" s="20" t="s">
        <v>280</v>
      </c>
      <c r="H31" s="20" t="s">
        <v>280</v>
      </c>
      <c r="I31" s="20" t="s">
        <v>20</v>
      </c>
      <c r="J31" s="51">
        <v>20042</v>
      </c>
      <c r="K31" s="20" t="s">
        <v>205</v>
      </c>
      <c r="L31" s="19">
        <v>74.6</v>
      </c>
      <c r="M31" s="33">
        <v>1.2445</v>
      </c>
      <c r="N31" s="20">
        <v>90</v>
      </c>
      <c r="O31" s="20">
        <v>100</v>
      </c>
      <c r="P31" s="20">
        <v>105</v>
      </c>
      <c r="Q31" s="20"/>
      <c r="R31" s="20">
        <v>115</v>
      </c>
      <c r="S31" s="33">
        <f t="shared" si="1"/>
        <v>143.1175</v>
      </c>
      <c r="T31" s="20"/>
      <c r="U31" s="20" t="s">
        <v>707</v>
      </c>
      <c r="V31" s="20">
        <v>5</v>
      </c>
    </row>
    <row r="32" spans="1:22" ht="12.75">
      <c r="A32" s="20">
        <v>12</v>
      </c>
      <c r="B32" s="20">
        <v>1</v>
      </c>
      <c r="C32" s="20" t="s">
        <v>26</v>
      </c>
      <c r="D32" s="20" t="s">
        <v>27</v>
      </c>
      <c r="E32" s="20">
        <v>75</v>
      </c>
      <c r="F32" s="20" t="s">
        <v>709</v>
      </c>
      <c r="G32" s="20" t="s">
        <v>273</v>
      </c>
      <c r="H32" s="20" t="s">
        <v>22</v>
      </c>
      <c r="I32" s="20" t="s">
        <v>20</v>
      </c>
      <c r="J32" s="51">
        <v>33333</v>
      </c>
      <c r="K32" s="20" t="s">
        <v>19</v>
      </c>
      <c r="L32" s="19">
        <v>74.4</v>
      </c>
      <c r="M32" s="33">
        <v>0.6687</v>
      </c>
      <c r="N32" s="20">
        <v>160</v>
      </c>
      <c r="O32" s="20">
        <v>170</v>
      </c>
      <c r="P32" s="106">
        <v>172.5</v>
      </c>
      <c r="Q32" s="20"/>
      <c r="R32" s="20">
        <v>170</v>
      </c>
      <c r="S32" s="33">
        <f t="shared" si="1"/>
        <v>113.67899999999999</v>
      </c>
      <c r="T32" s="20"/>
      <c r="U32" s="20"/>
      <c r="V32" s="20">
        <v>12</v>
      </c>
    </row>
    <row r="33" spans="1:22" ht="12.75">
      <c r="A33" s="20">
        <v>5</v>
      </c>
      <c r="B33" s="20">
        <v>2</v>
      </c>
      <c r="C33" s="20" t="s">
        <v>26</v>
      </c>
      <c r="D33" s="20" t="s">
        <v>27</v>
      </c>
      <c r="E33" s="20">
        <v>75</v>
      </c>
      <c r="F33" s="20" t="s">
        <v>710</v>
      </c>
      <c r="G33" s="20" t="s">
        <v>711</v>
      </c>
      <c r="H33" s="20" t="s">
        <v>212</v>
      </c>
      <c r="I33" s="20" t="s">
        <v>20</v>
      </c>
      <c r="J33" s="51">
        <v>29384</v>
      </c>
      <c r="K33" s="20" t="s">
        <v>19</v>
      </c>
      <c r="L33" s="19">
        <v>74.1</v>
      </c>
      <c r="M33" s="33">
        <v>0.6708</v>
      </c>
      <c r="N33" s="20">
        <v>160</v>
      </c>
      <c r="O33" s="106">
        <v>170</v>
      </c>
      <c r="P33" s="106">
        <v>172.5</v>
      </c>
      <c r="Q33" s="20"/>
      <c r="R33" s="20">
        <v>160</v>
      </c>
      <c r="S33" s="33">
        <f t="shared" si="1"/>
        <v>107.32799999999999</v>
      </c>
      <c r="T33" s="20"/>
      <c r="U33" s="20" t="s">
        <v>712</v>
      </c>
      <c r="V33" s="20">
        <v>5</v>
      </c>
    </row>
    <row r="34" spans="1:22" ht="12.75">
      <c r="A34" s="20">
        <v>0</v>
      </c>
      <c r="B34" s="20" t="s">
        <v>234</v>
      </c>
      <c r="C34" s="20" t="s">
        <v>26</v>
      </c>
      <c r="D34" s="20" t="s">
        <v>27</v>
      </c>
      <c r="E34" s="20">
        <v>82.5</v>
      </c>
      <c r="F34" s="20" t="s">
        <v>713</v>
      </c>
      <c r="G34" s="20" t="s">
        <v>572</v>
      </c>
      <c r="H34" s="20" t="s">
        <v>22</v>
      </c>
      <c r="I34" s="20" t="s">
        <v>20</v>
      </c>
      <c r="J34" s="51">
        <v>27030</v>
      </c>
      <c r="K34" s="20" t="s">
        <v>59</v>
      </c>
      <c r="L34" s="19">
        <v>81.5</v>
      </c>
      <c r="M34" s="33">
        <v>0.6546</v>
      </c>
      <c r="N34" s="225">
        <v>190</v>
      </c>
      <c r="O34" s="225">
        <v>190</v>
      </c>
      <c r="P34" s="225">
        <v>190</v>
      </c>
      <c r="Q34" s="20"/>
      <c r="R34" s="20">
        <v>0</v>
      </c>
      <c r="S34" s="33">
        <f t="shared" si="1"/>
        <v>0</v>
      </c>
      <c r="T34" s="20"/>
      <c r="U34" s="20" t="s">
        <v>411</v>
      </c>
      <c r="V34" s="20">
        <v>0</v>
      </c>
    </row>
    <row r="35" spans="1:22" ht="12.75">
      <c r="A35" s="20">
        <v>12</v>
      </c>
      <c r="B35" s="20">
        <v>1</v>
      </c>
      <c r="C35" s="20" t="s">
        <v>26</v>
      </c>
      <c r="D35" s="20" t="s">
        <v>27</v>
      </c>
      <c r="E35" s="20">
        <v>82.5</v>
      </c>
      <c r="F35" s="20" t="s">
        <v>194</v>
      </c>
      <c r="G35" s="20" t="s">
        <v>33</v>
      </c>
      <c r="H35" s="20" t="s">
        <v>33</v>
      </c>
      <c r="I35" s="20" t="s">
        <v>20</v>
      </c>
      <c r="J35" s="51">
        <v>24128</v>
      </c>
      <c r="K35" s="20" t="s">
        <v>55</v>
      </c>
      <c r="L35" s="19">
        <v>78.8</v>
      </c>
      <c r="M35" s="33">
        <v>0.8197</v>
      </c>
      <c r="N35" s="20">
        <v>100</v>
      </c>
      <c r="O35" s="225">
        <v>110</v>
      </c>
      <c r="P35" s="20">
        <v>115</v>
      </c>
      <c r="Q35" s="20"/>
      <c r="R35" s="20">
        <v>115</v>
      </c>
      <c r="S35" s="33">
        <f t="shared" si="1"/>
        <v>94.2655</v>
      </c>
      <c r="T35" s="20"/>
      <c r="U35" s="20" t="s">
        <v>138</v>
      </c>
      <c r="V35" s="20">
        <v>12</v>
      </c>
    </row>
    <row r="36" spans="1:22" ht="12.75">
      <c r="A36" s="20">
        <v>12</v>
      </c>
      <c r="B36" s="20">
        <v>1</v>
      </c>
      <c r="C36" s="20" t="s">
        <v>26</v>
      </c>
      <c r="D36" s="20" t="s">
        <v>27</v>
      </c>
      <c r="E36" s="20">
        <v>82.5</v>
      </c>
      <c r="F36" s="20" t="s">
        <v>719</v>
      </c>
      <c r="G36" s="20" t="s">
        <v>720</v>
      </c>
      <c r="H36" s="20" t="s">
        <v>22</v>
      </c>
      <c r="I36" s="20" t="s">
        <v>20</v>
      </c>
      <c r="J36" s="51">
        <v>23105</v>
      </c>
      <c r="K36" s="20" t="s">
        <v>72</v>
      </c>
      <c r="L36" s="19">
        <v>82.1</v>
      </c>
      <c r="M36" s="33">
        <v>0.8886</v>
      </c>
      <c r="N36" s="225">
        <v>95</v>
      </c>
      <c r="O36" s="20">
        <v>100</v>
      </c>
      <c r="P36" s="225">
        <v>105</v>
      </c>
      <c r="Q36" s="20"/>
      <c r="R36" s="20">
        <v>100</v>
      </c>
      <c r="S36" s="33">
        <f t="shared" si="1"/>
        <v>88.86</v>
      </c>
      <c r="T36" s="20"/>
      <c r="U36" s="20" t="s">
        <v>721</v>
      </c>
      <c r="V36" s="20">
        <v>12</v>
      </c>
    </row>
    <row r="37" spans="1:22" ht="12.75">
      <c r="A37" s="20">
        <v>12</v>
      </c>
      <c r="B37" s="20">
        <v>1</v>
      </c>
      <c r="C37" s="20" t="s">
        <v>26</v>
      </c>
      <c r="D37" s="20" t="s">
        <v>27</v>
      </c>
      <c r="E37" s="20">
        <v>82.5</v>
      </c>
      <c r="F37" s="20" t="s">
        <v>714</v>
      </c>
      <c r="G37" s="20" t="s">
        <v>308</v>
      </c>
      <c r="H37" s="20" t="s">
        <v>308</v>
      </c>
      <c r="I37" s="20" t="s">
        <v>20</v>
      </c>
      <c r="J37" s="51">
        <v>21630</v>
      </c>
      <c r="K37" s="20" t="s">
        <v>205</v>
      </c>
      <c r="L37" s="19">
        <v>82.5</v>
      </c>
      <c r="M37" s="33">
        <v>1.0187</v>
      </c>
      <c r="N37" s="20">
        <v>140</v>
      </c>
      <c r="O37" s="20">
        <v>150</v>
      </c>
      <c r="P37" s="20">
        <v>155</v>
      </c>
      <c r="Q37" s="20"/>
      <c r="R37" s="20">
        <v>155</v>
      </c>
      <c r="S37" s="33">
        <f t="shared" si="1"/>
        <v>157.89849999999998</v>
      </c>
      <c r="T37" s="20"/>
      <c r="U37" s="20" t="s">
        <v>492</v>
      </c>
      <c r="V37" s="20">
        <v>12</v>
      </c>
    </row>
    <row r="38" spans="1:22" ht="12.75">
      <c r="A38" s="20">
        <v>12</v>
      </c>
      <c r="B38" s="20">
        <v>1</v>
      </c>
      <c r="C38" s="20" t="s">
        <v>26</v>
      </c>
      <c r="D38" s="20" t="s">
        <v>27</v>
      </c>
      <c r="E38" s="20">
        <v>82.5</v>
      </c>
      <c r="F38" s="20" t="s">
        <v>1150</v>
      </c>
      <c r="G38" s="20" t="s">
        <v>715</v>
      </c>
      <c r="H38" s="20" t="s">
        <v>22</v>
      </c>
      <c r="I38" s="20" t="s">
        <v>20</v>
      </c>
      <c r="J38" s="51">
        <v>33635</v>
      </c>
      <c r="K38" s="20" t="s">
        <v>19</v>
      </c>
      <c r="L38" s="19">
        <v>81.6</v>
      </c>
      <c r="M38" s="33">
        <v>0.6241</v>
      </c>
      <c r="N38" s="225">
        <v>170</v>
      </c>
      <c r="O38" s="20">
        <v>180</v>
      </c>
      <c r="P38" s="225">
        <v>190</v>
      </c>
      <c r="Q38" s="20"/>
      <c r="R38" s="20">
        <v>180</v>
      </c>
      <c r="S38" s="33">
        <f t="shared" si="1"/>
        <v>112.338</v>
      </c>
      <c r="T38" s="20"/>
      <c r="U38" s="20" t="s">
        <v>716</v>
      </c>
      <c r="V38" s="20">
        <v>12</v>
      </c>
    </row>
    <row r="39" spans="1:22" ht="12.75">
      <c r="A39" s="20">
        <v>0</v>
      </c>
      <c r="B39" s="20" t="s">
        <v>234</v>
      </c>
      <c r="C39" s="20" t="s">
        <v>26</v>
      </c>
      <c r="D39" s="20" t="s">
        <v>27</v>
      </c>
      <c r="E39" s="20">
        <v>82.5</v>
      </c>
      <c r="F39" s="20" t="s">
        <v>713</v>
      </c>
      <c r="G39" s="20" t="s">
        <v>572</v>
      </c>
      <c r="H39" s="20" t="s">
        <v>22</v>
      </c>
      <c r="I39" s="20" t="s">
        <v>20</v>
      </c>
      <c r="J39" s="51">
        <v>27030</v>
      </c>
      <c r="K39" s="20" t="s">
        <v>19</v>
      </c>
      <c r="L39" s="19">
        <v>81.5</v>
      </c>
      <c r="M39" s="33">
        <v>0.6246</v>
      </c>
      <c r="N39" s="225">
        <v>190</v>
      </c>
      <c r="O39" s="225">
        <v>190</v>
      </c>
      <c r="P39" s="225">
        <v>190</v>
      </c>
      <c r="Q39" s="20"/>
      <c r="R39" s="20">
        <v>0</v>
      </c>
      <c r="S39" s="33">
        <f t="shared" si="1"/>
        <v>0</v>
      </c>
      <c r="T39" s="20"/>
      <c r="U39" s="20" t="s">
        <v>411</v>
      </c>
      <c r="V39" s="20">
        <v>0</v>
      </c>
    </row>
    <row r="40" spans="1:22" ht="12.75">
      <c r="A40" s="20">
        <v>12</v>
      </c>
      <c r="B40" s="20">
        <v>1</v>
      </c>
      <c r="C40" s="20" t="s">
        <v>26</v>
      </c>
      <c r="D40" s="20" t="s">
        <v>27</v>
      </c>
      <c r="E40" s="20">
        <v>82.5</v>
      </c>
      <c r="F40" s="20" t="s">
        <v>722</v>
      </c>
      <c r="G40" s="20" t="s">
        <v>249</v>
      </c>
      <c r="H40" s="20" t="s">
        <v>22</v>
      </c>
      <c r="I40" s="20" t="s">
        <v>20</v>
      </c>
      <c r="J40" s="51">
        <v>38089</v>
      </c>
      <c r="K40" s="20" t="s">
        <v>36</v>
      </c>
      <c r="L40" s="19">
        <v>75.6</v>
      </c>
      <c r="M40" s="33">
        <v>0.7792</v>
      </c>
      <c r="N40" s="225">
        <v>105</v>
      </c>
      <c r="O40" s="20">
        <v>105</v>
      </c>
      <c r="P40" s="225">
        <v>110</v>
      </c>
      <c r="Q40" s="20"/>
      <c r="R40" s="20">
        <v>105</v>
      </c>
      <c r="S40" s="33">
        <f t="shared" si="1"/>
        <v>81.816</v>
      </c>
      <c r="T40" s="20"/>
      <c r="U40" s="20"/>
      <c r="V40" s="20">
        <v>12</v>
      </c>
    </row>
    <row r="41" spans="1:22" ht="12.75">
      <c r="A41" s="20">
        <v>12</v>
      </c>
      <c r="B41" s="20">
        <v>1</v>
      </c>
      <c r="C41" s="20" t="s">
        <v>26</v>
      </c>
      <c r="D41" s="20" t="s">
        <v>27</v>
      </c>
      <c r="E41" s="20">
        <v>82.5</v>
      </c>
      <c r="F41" s="20" t="s">
        <v>717</v>
      </c>
      <c r="G41" s="20" t="s">
        <v>382</v>
      </c>
      <c r="H41" s="20" t="s">
        <v>382</v>
      </c>
      <c r="I41" s="20" t="s">
        <v>20</v>
      </c>
      <c r="J41" s="51">
        <v>37091</v>
      </c>
      <c r="K41" s="20" t="s">
        <v>82</v>
      </c>
      <c r="L41" s="19">
        <v>82.1</v>
      </c>
      <c r="M41" s="33">
        <v>0.6587</v>
      </c>
      <c r="N41" s="20">
        <v>95</v>
      </c>
      <c r="O41" s="20">
        <v>100</v>
      </c>
      <c r="P41" s="20">
        <v>105</v>
      </c>
      <c r="Q41" s="20"/>
      <c r="R41" s="20">
        <v>105</v>
      </c>
      <c r="S41" s="33">
        <f t="shared" si="1"/>
        <v>69.1635</v>
      </c>
      <c r="T41" s="20"/>
      <c r="U41" s="20" t="s">
        <v>718</v>
      </c>
      <c r="V41" s="20">
        <v>12</v>
      </c>
    </row>
    <row r="42" spans="1:22" ht="12.75">
      <c r="A42" s="20">
        <v>12</v>
      </c>
      <c r="B42" s="20">
        <v>1</v>
      </c>
      <c r="C42" s="20" t="s">
        <v>26</v>
      </c>
      <c r="D42" s="20" t="s">
        <v>27</v>
      </c>
      <c r="E42" s="20">
        <v>90</v>
      </c>
      <c r="F42" s="20" t="s">
        <v>733</v>
      </c>
      <c r="G42" s="20" t="s">
        <v>734</v>
      </c>
      <c r="H42" s="20" t="s">
        <v>212</v>
      </c>
      <c r="I42" s="20" t="s">
        <v>20</v>
      </c>
      <c r="J42" s="51">
        <v>26971</v>
      </c>
      <c r="K42" s="20" t="s">
        <v>59</v>
      </c>
      <c r="L42" s="19">
        <v>85.55</v>
      </c>
      <c r="M42" s="33">
        <v>0.6458</v>
      </c>
      <c r="N42" s="20">
        <v>150</v>
      </c>
      <c r="O42" s="20">
        <v>160</v>
      </c>
      <c r="P42" s="106">
        <v>165</v>
      </c>
      <c r="Q42" s="20"/>
      <c r="R42" s="20">
        <v>160</v>
      </c>
      <c r="S42" s="33">
        <f t="shared" si="1"/>
        <v>103.328</v>
      </c>
      <c r="T42" s="20"/>
      <c r="U42" s="20" t="s">
        <v>735</v>
      </c>
      <c r="V42" s="20">
        <v>12</v>
      </c>
    </row>
    <row r="43" spans="1:22" ht="12.75">
      <c r="A43" s="20">
        <v>5</v>
      </c>
      <c r="B43" s="20">
        <v>2</v>
      </c>
      <c r="C43" s="20" t="s">
        <v>26</v>
      </c>
      <c r="D43" s="20" t="s">
        <v>27</v>
      </c>
      <c r="E43" s="20">
        <v>90</v>
      </c>
      <c r="F43" s="20" t="s">
        <v>725</v>
      </c>
      <c r="G43" s="20" t="s">
        <v>314</v>
      </c>
      <c r="H43" s="20" t="s">
        <v>22</v>
      </c>
      <c r="I43" s="20" t="s">
        <v>20</v>
      </c>
      <c r="J43" s="51">
        <v>26139</v>
      </c>
      <c r="K43" s="20" t="s">
        <v>59</v>
      </c>
      <c r="L43" s="19">
        <v>86.8</v>
      </c>
      <c r="M43" s="33">
        <v>0.6686</v>
      </c>
      <c r="N43" s="20">
        <v>130</v>
      </c>
      <c r="O43" s="20">
        <v>135</v>
      </c>
      <c r="P43" s="106">
        <v>137.5</v>
      </c>
      <c r="Q43" s="20"/>
      <c r="R43" s="20">
        <v>135</v>
      </c>
      <c r="S43" s="33">
        <f t="shared" si="1"/>
        <v>90.261</v>
      </c>
      <c r="T43" s="20"/>
      <c r="U43" s="20" t="s">
        <v>726</v>
      </c>
      <c r="V43" s="20">
        <v>5</v>
      </c>
    </row>
    <row r="44" spans="1:22" ht="12.75">
      <c r="A44" s="20">
        <v>12</v>
      </c>
      <c r="B44" s="20">
        <v>1</v>
      </c>
      <c r="C44" s="20" t="s">
        <v>26</v>
      </c>
      <c r="D44" s="20" t="s">
        <v>27</v>
      </c>
      <c r="E44" s="20">
        <v>90</v>
      </c>
      <c r="F44" s="20" t="s">
        <v>729</v>
      </c>
      <c r="G44" s="20" t="s">
        <v>314</v>
      </c>
      <c r="H44" s="20" t="s">
        <v>22</v>
      </c>
      <c r="I44" s="20" t="s">
        <v>20</v>
      </c>
      <c r="J44" s="51">
        <v>23255</v>
      </c>
      <c r="K44" s="20" t="s">
        <v>55</v>
      </c>
      <c r="L44" s="19">
        <v>88</v>
      </c>
      <c r="M44" s="33">
        <v>0.8487</v>
      </c>
      <c r="N44" s="20">
        <v>170</v>
      </c>
      <c r="O44" s="20">
        <v>175</v>
      </c>
      <c r="P44" s="20">
        <v>0</v>
      </c>
      <c r="Q44" s="20"/>
      <c r="R44" s="20">
        <v>175</v>
      </c>
      <c r="S44" s="33">
        <f t="shared" si="1"/>
        <v>148.5225</v>
      </c>
      <c r="T44" s="20"/>
      <c r="U44" s="20" t="s">
        <v>730</v>
      </c>
      <c r="V44" s="20">
        <v>12</v>
      </c>
    </row>
    <row r="45" spans="1:22" ht="12.75">
      <c r="A45" s="20">
        <v>12</v>
      </c>
      <c r="B45" s="20">
        <v>1</v>
      </c>
      <c r="C45" s="20" t="s">
        <v>26</v>
      </c>
      <c r="D45" s="20" t="s">
        <v>27</v>
      </c>
      <c r="E45" s="20">
        <v>90</v>
      </c>
      <c r="F45" s="20" t="s">
        <v>732</v>
      </c>
      <c r="G45" s="20" t="s">
        <v>33</v>
      </c>
      <c r="H45" s="20" t="s">
        <v>33</v>
      </c>
      <c r="I45" s="20" t="s">
        <v>33</v>
      </c>
      <c r="J45" s="51">
        <v>23464</v>
      </c>
      <c r="K45" s="20" t="s">
        <v>72</v>
      </c>
      <c r="L45" s="19">
        <v>89.2</v>
      </c>
      <c r="M45" s="33">
        <v>0.8121</v>
      </c>
      <c r="N45" s="20">
        <v>110</v>
      </c>
      <c r="O45" s="20">
        <v>115</v>
      </c>
      <c r="P45" s="106">
        <v>120</v>
      </c>
      <c r="Q45" s="20"/>
      <c r="R45" s="20">
        <v>115</v>
      </c>
      <c r="S45" s="33">
        <f t="shared" si="1"/>
        <v>93.39150000000001</v>
      </c>
      <c r="T45" s="20"/>
      <c r="U45" s="20" t="s">
        <v>684</v>
      </c>
      <c r="V45" s="20">
        <v>12</v>
      </c>
    </row>
    <row r="46" spans="1:22" ht="12.75">
      <c r="A46" s="20">
        <v>12</v>
      </c>
      <c r="B46" s="20">
        <v>1</v>
      </c>
      <c r="C46" s="20" t="s">
        <v>26</v>
      </c>
      <c r="D46" s="20" t="s">
        <v>27</v>
      </c>
      <c r="E46" s="20">
        <v>90</v>
      </c>
      <c r="F46" s="20" t="s">
        <v>137</v>
      </c>
      <c r="G46" s="20" t="s">
        <v>28</v>
      </c>
      <c r="H46" s="20" t="s">
        <v>28</v>
      </c>
      <c r="I46" s="20" t="s">
        <v>20</v>
      </c>
      <c r="J46" s="51">
        <v>19844</v>
      </c>
      <c r="K46" s="20" t="s">
        <v>76</v>
      </c>
      <c r="L46" s="19">
        <v>88.45</v>
      </c>
      <c r="M46" s="33">
        <v>1.1355</v>
      </c>
      <c r="N46" s="20">
        <v>117.5</v>
      </c>
      <c r="O46" s="20">
        <v>122.5</v>
      </c>
      <c r="P46" s="20">
        <v>125</v>
      </c>
      <c r="Q46" s="20"/>
      <c r="R46" s="20">
        <v>125</v>
      </c>
      <c r="S46" s="33">
        <f t="shared" si="1"/>
        <v>141.9375</v>
      </c>
      <c r="T46" s="20"/>
      <c r="U46" s="20"/>
      <c r="V46" s="20">
        <v>12</v>
      </c>
    </row>
    <row r="47" spans="1:22" ht="12.75">
      <c r="A47" s="20">
        <v>12</v>
      </c>
      <c r="B47" s="20">
        <v>1</v>
      </c>
      <c r="C47" s="20" t="s">
        <v>26</v>
      </c>
      <c r="D47" s="20" t="s">
        <v>27</v>
      </c>
      <c r="E47" s="20">
        <v>90</v>
      </c>
      <c r="F47" s="20" t="s">
        <v>141</v>
      </c>
      <c r="G47" s="20" t="s">
        <v>724</v>
      </c>
      <c r="H47" s="20" t="s">
        <v>724</v>
      </c>
      <c r="I47" s="20" t="s">
        <v>20</v>
      </c>
      <c r="J47" s="51">
        <v>18153</v>
      </c>
      <c r="K47" s="20" t="s">
        <v>134</v>
      </c>
      <c r="L47" s="19">
        <v>84.5</v>
      </c>
      <c r="M47" s="33">
        <v>1.2564</v>
      </c>
      <c r="N47" s="20">
        <v>95</v>
      </c>
      <c r="O47" s="20">
        <v>100</v>
      </c>
      <c r="P47" s="106">
        <v>102.5</v>
      </c>
      <c r="Q47" s="20"/>
      <c r="R47" s="20">
        <v>100</v>
      </c>
      <c r="S47" s="33">
        <f t="shared" si="1"/>
        <v>125.64</v>
      </c>
      <c r="T47" s="20"/>
      <c r="U47" s="20" t="s">
        <v>668</v>
      </c>
      <c r="V47" s="20">
        <v>12</v>
      </c>
    </row>
    <row r="48" spans="1:22" ht="12.75">
      <c r="A48" s="20">
        <v>12</v>
      </c>
      <c r="B48" s="20">
        <v>1</v>
      </c>
      <c r="C48" s="20" t="s">
        <v>26</v>
      </c>
      <c r="D48" s="20" t="s">
        <v>27</v>
      </c>
      <c r="E48" s="20">
        <v>90</v>
      </c>
      <c r="F48" s="20" t="s">
        <v>555</v>
      </c>
      <c r="G48" s="20" t="s">
        <v>556</v>
      </c>
      <c r="H48" s="20" t="s">
        <v>556</v>
      </c>
      <c r="I48" s="20" t="s">
        <v>20</v>
      </c>
      <c r="J48" s="51">
        <v>16313</v>
      </c>
      <c r="K48" s="20" t="s">
        <v>557</v>
      </c>
      <c r="L48" s="19">
        <v>88.2</v>
      </c>
      <c r="M48" s="33">
        <v>1.2344</v>
      </c>
      <c r="N48" s="20">
        <v>120</v>
      </c>
      <c r="O48" s="20">
        <v>125</v>
      </c>
      <c r="P48" s="20">
        <v>130</v>
      </c>
      <c r="Q48" s="20"/>
      <c r="R48" s="20">
        <v>130</v>
      </c>
      <c r="S48" s="33">
        <f t="shared" si="1"/>
        <v>160.47199999999998</v>
      </c>
      <c r="T48" s="20" t="s">
        <v>473</v>
      </c>
      <c r="U48" s="20"/>
      <c r="V48" s="20">
        <v>21</v>
      </c>
    </row>
    <row r="49" spans="1:22" ht="12.75">
      <c r="A49" s="20">
        <v>12</v>
      </c>
      <c r="B49" s="20">
        <v>1</v>
      </c>
      <c r="C49" s="20" t="s">
        <v>26</v>
      </c>
      <c r="D49" s="20" t="s">
        <v>27</v>
      </c>
      <c r="E49" s="20">
        <v>90</v>
      </c>
      <c r="F49" s="20" t="s">
        <v>1073</v>
      </c>
      <c r="G49" s="20" t="s">
        <v>763</v>
      </c>
      <c r="H49" s="20" t="s">
        <v>763</v>
      </c>
      <c r="I49" s="20" t="s">
        <v>20</v>
      </c>
      <c r="J49" s="51">
        <v>29002</v>
      </c>
      <c r="K49" s="20" t="s">
        <v>19</v>
      </c>
      <c r="L49" s="19">
        <v>83.9</v>
      </c>
      <c r="M49" s="33">
        <v>0.6122</v>
      </c>
      <c r="N49" s="20">
        <v>210</v>
      </c>
      <c r="O49" s="20">
        <v>215</v>
      </c>
      <c r="P49" s="20">
        <v>225</v>
      </c>
      <c r="Q49" s="20"/>
      <c r="R49" s="20">
        <v>225</v>
      </c>
      <c r="S49" s="33">
        <f t="shared" si="1"/>
        <v>137.745</v>
      </c>
      <c r="T49" s="20" t="s">
        <v>474</v>
      </c>
      <c r="U49" s="20" t="s">
        <v>336</v>
      </c>
      <c r="V49" s="20">
        <v>48</v>
      </c>
    </row>
    <row r="50" spans="1:22" ht="12.75">
      <c r="A50" s="20">
        <v>5</v>
      </c>
      <c r="B50" s="20">
        <v>2</v>
      </c>
      <c r="C50" s="20" t="s">
        <v>26</v>
      </c>
      <c r="D50" s="20" t="s">
        <v>27</v>
      </c>
      <c r="E50" s="20">
        <v>90</v>
      </c>
      <c r="F50" s="20" t="s">
        <v>731</v>
      </c>
      <c r="G50" s="20" t="s">
        <v>28</v>
      </c>
      <c r="H50" s="20" t="s">
        <v>28</v>
      </c>
      <c r="I50" s="20" t="s">
        <v>20</v>
      </c>
      <c r="J50" s="51">
        <v>30028</v>
      </c>
      <c r="K50" s="20" t="s">
        <v>19</v>
      </c>
      <c r="L50" s="19">
        <v>87.6</v>
      </c>
      <c r="M50" s="33">
        <v>0.5952</v>
      </c>
      <c r="N50" s="20">
        <v>170</v>
      </c>
      <c r="O50" s="20">
        <v>180</v>
      </c>
      <c r="P50" s="106">
        <v>185</v>
      </c>
      <c r="Q50" s="20"/>
      <c r="R50" s="20">
        <v>180</v>
      </c>
      <c r="S50" s="33">
        <f t="shared" si="1"/>
        <v>107.136</v>
      </c>
      <c r="T50" s="20"/>
      <c r="U50" s="20" t="s">
        <v>411</v>
      </c>
      <c r="V50" s="20">
        <v>5</v>
      </c>
    </row>
    <row r="51" spans="1:22" ht="12.75">
      <c r="A51" s="20">
        <v>3</v>
      </c>
      <c r="B51" s="20">
        <v>3</v>
      </c>
      <c r="C51" s="20" t="s">
        <v>26</v>
      </c>
      <c r="D51" s="20" t="s">
        <v>27</v>
      </c>
      <c r="E51" s="20">
        <v>90</v>
      </c>
      <c r="F51" s="20" t="s">
        <v>1072</v>
      </c>
      <c r="G51" s="20" t="s">
        <v>212</v>
      </c>
      <c r="H51" s="20" t="s">
        <v>212</v>
      </c>
      <c r="I51" s="20" t="s">
        <v>20</v>
      </c>
      <c r="J51" s="51">
        <v>33443</v>
      </c>
      <c r="K51" s="20" t="s">
        <v>19</v>
      </c>
      <c r="L51" s="19">
        <v>88</v>
      </c>
      <c r="M51" s="33">
        <v>0.5935</v>
      </c>
      <c r="N51" s="20">
        <v>165</v>
      </c>
      <c r="O51" s="20">
        <v>170</v>
      </c>
      <c r="P51" s="20">
        <v>175</v>
      </c>
      <c r="Q51" s="20"/>
      <c r="R51" s="20">
        <v>175</v>
      </c>
      <c r="S51" s="33">
        <f t="shared" si="1"/>
        <v>103.86250000000001</v>
      </c>
      <c r="T51" s="20"/>
      <c r="U51" s="20" t="s">
        <v>712</v>
      </c>
      <c r="V51" s="20">
        <v>3</v>
      </c>
    </row>
    <row r="52" spans="1:22" ht="12.75">
      <c r="A52" s="20">
        <v>2</v>
      </c>
      <c r="B52" s="20">
        <v>4</v>
      </c>
      <c r="C52" s="20" t="s">
        <v>26</v>
      </c>
      <c r="D52" s="20" t="s">
        <v>27</v>
      </c>
      <c r="E52" s="20">
        <v>90</v>
      </c>
      <c r="F52" s="20" t="s">
        <v>503</v>
      </c>
      <c r="G52" s="20" t="s">
        <v>33</v>
      </c>
      <c r="H52" s="20" t="s">
        <v>33</v>
      </c>
      <c r="I52" s="20" t="s">
        <v>33</v>
      </c>
      <c r="J52" s="51">
        <v>31426</v>
      </c>
      <c r="K52" s="20" t="s">
        <v>19</v>
      </c>
      <c r="L52" s="19">
        <v>89</v>
      </c>
      <c r="M52" s="33">
        <v>0.5893</v>
      </c>
      <c r="N52" s="106">
        <v>172.5</v>
      </c>
      <c r="O52" s="20">
        <v>175</v>
      </c>
      <c r="P52" s="106">
        <v>182.5</v>
      </c>
      <c r="Q52" s="20"/>
      <c r="R52" s="20">
        <f>O52</f>
        <v>175</v>
      </c>
      <c r="S52" s="33">
        <f t="shared" si="1"/>
        <v>103.12750000000001</v>
      </c>
      <c r="T52" s="20"/>
      <c r="U52" s="20"/>
      <c r="V52" s="20">
        <v>2</v>
      </c>
    </row>
    <row r="53" spans="1:22" ht="12.75">
      <c r="A53" s="20">
        <v>1</v>
      </c>
      <c r="B53" s="20">
        <v>5</v>
      </c>
      <c r="C53" s="20" t="s">
        <v>26</v>
      </c>
      <c r="D53" s="20" t="s">
        <v>27</v>
      </c>
      <c r="E53" s="20">
        <v>90</v>
      </c>
      <c r="F53" s="20" t="s">
        <v>723</v>
      </c>
      <c r="G53" s="20" t="s">
        <v>1607</v>
      </c>
      <c r="H53" s="20" t="s">
        <v>277</v>
      </c>
      <c r="I53" s="20" t="s">
        <v>20</v>
      </c>
      <c r="J53" s="51">
        <v>31889</v>
      </c>
      <c r="K53" s="20" t="s">
        <v>19</v>
      </c>
      <c r="L53" s="19">
        <v>89.85</v>
      </c>
      <c r="M53" s="33">
        <v>0.5861</v>
      </c>
      <c r="N53" s="20">
        <v>162.5</v>
      </c>
      <c r="O53" s="20">
        <v>170</v>
      </c>
      <c r="P53" s="106">
        <v>180</v>
      </c>
      <c r="Q53" s="20"/>
      <c r="R53" s="20">
        <v>170</v>
      </c>
      <c r="S53" s="33">
        <f aca="true" t="shared" si="2" ref="S53:S84">R53*M53</f>
        <v>99.63699999999999</v>
      </c>
      <c r="T53" s="20"/>
      <c r="U53" s="20" t="s">
        <v>528</v>
      </c>
      <c r="V53" s="20">
        <v>1</v>
      </c>
    </row>
    <row r="54" spans="1:22" ht="12.75">
      <c r="A54" s="20">
        <v>0</v>
      </c>
      <c r="B54" s="20">
        <v>6</v>
      </c>
      <c r="C54" s="20" t="s">
        <v>26</v>
      </c>
      <c r="D54" s="20" t="s">
        <v>27</v>
      </c>
      <c r="E54" s="20">
        <v>90</v>
      </c>
      <c r="F54" s="20" t="s">
        <v>727</v>
      </c>
      <c r="G54" s="20" t="s">
        <v>35</v>
      </c>
      <c r="H54" s="20" t="s">
        <v>35</v>
      </c>
      <c r="I54" s="20" t="s">
        <v>20</v>
      </c>
      <c r="J54" s="51">
        <v>30402</v>
      </c>
      <c r="K54" s="20" t="s">
        <v>19</v>
      </c>
      <c r="L54" s="19">
        <v>87.8</v>
      </c>
      <c r="M54" s="33">
        <v>0.5943</v>
      </c>
      <c r="N54" s="20">
        <v>140</v>
      </c>
      <c r="O54" s="106">
        <v>150</v>
      </c>
      <c r="P54" s="106">
        <v>150</v>
      </c>
      <c r="Q54" s="20"/>
      <c r="R54" s="20">
        <v>140</v>
      </c>
      <c r="S54" s="33">
        <f t="shared" si="2"/>
        <v>83.20200000000001</v>
      </c>
      <c r="T54" s="20"/>
      <c r="U54" s="20" t="s">
        <v>728</v>
      </c>
      <c r="V54" s="20">
        <v>0</v>
      </c>
    </row>
    <row r="55" spans="1:22" ht="12.75">
      <c r="A55" s="20">
        <v>12</v>
      </c>
      <c r="B55" s="20">
        <v>1</v>
      </c>
      <c r="C55" s="20" t="s">
        <v>26</v>
      </c>
      <c r="D55" s="20" t="s">
        <v>27</v>
      </c>
      <c r="E55" s="20">
        <v>100</v>
      </c>
      <c r="F55" s="20" t="s">
        <v>742</v>
      </c>
      <c r="G55" s="20" t="s">
        <v>206</v>
      </c>
      <c r="H55" s="20" t="s">
        <v>206</v>
      </c>
      <c r="I55" s="20" t="s">
        <v>20</v>
      </c>
      <c r="J55" s="51">
        <v>29092</v>
      </c>
      <c r="K55" s="20" t="s">
        <v>50</v>
      </c>
      <c r="L55" s="19">
        <v>94.35</v>
      </c>
      <c r="M55" s="33">
        <v>0.5701</v>
      </c>
      <c r="N55" s="20">
        <v>192.5</v>
      </c>
      <c r="O55" s="225">
        <v>197.5</v>
      </c>
      <c r="P55" s="20">
        <v>197.5</v>
      </c>
      <c r="Q55" s="20"/>
      <c r="R55" s="20">
        <f>P55</f>
        <v>197.5</v>
      </c>
      <c r="S55" s="33">
        <f t="shared" si="2"/>
        <v>112.59475</v>
      </c>
      <c r="T55" s="20"/>
      <c r="U55" s="20" t="s">
        <v>478</v>
      </c>
      <c r="V55" s="20">
        <v>12</v>
      </c>
    </row>
    <row r="56" spans="1:22" ht="12.75">
      <c r="A56" s="20">
        <v>5</v>
      </c>
      <c r="B56" s="20">
        <v>2</v>
      </c>
      <c r="C56" s="20" t="s">
        <v>26</v>
      </c>
      <c r="D56" s="20" t="s">
        <v>27</v>
      </c>
      <c r="E56" s="20">
        <v>100</v>
      </c>
      <c r="F56" s="20" t="s">
        <v>748</v>
      </c>
      <c r="G56" s="20" t="s">
        <v>34</v>
      </c>
      <c r="H56" s="20" t="s">
        <v>34</v>
      </c>
      <c r="I56" s="20" t="s">
        <v>20</v>
      </c>
      <c r="J56" s="51">
        <v>28204</v>
      </c>
      <c r="K56" s="20" t="s">
        <v>50</v>
      </c>
      <c r="L56" s="19">
        <v>98.2</v>
      </c>
      <c r="M56" s="33">
        <v>0.5636</v>
      </c>
      <c r="N56" s="225">
        <v>175</v>
      </c>
      <c r="O56" s="20">
        <v>175</v>
      </c>
      <c r="P56" s="225">
        <v>180</v>
      </c>
      <c r="Q56" s="20"/>
      <c r="R56" s="20">
        <v>175</v>
      </c>
      <c r="S56" s="33">
        <f t="shared" si="2"/>
        <v>98.63</v>
      </c>
      <c r="T56" s="20"/>
      <c r="U56" s="20"/>
      <c r="V56" s="20">
        <v>5</v>
      </c>
    </row>
    <row r="57" spans="1:22" ht="12.75">
      <c r="A57" s="20">
        <v>12</v>
      </c>
      <c r="B57" s="20">
        <v>1</v>
      </c>
      <c r="C57" s="20" t="s">
        <v>26</v>
      </c>
      <c r="D57" s="20" t="s">
        <v>27</v>
      </c>
      <c r="E57" s="20">
        <v>100</v>
      </c>
      <c r="F57" s="20" t="s">
        <v>740</v>
      </c>
      <c r="G57" s="20" t="s">
        <v>512</v>
      </c>
      <c r="H57" s="20" t="s">
        <v>52</v>
      </c>
      <c r="I57" s="20" t="s">
        <v>20</v>
      </c>
      <c r="J57" s="51">
        <v>25518</v>
      </c>
      <c r="K57" s="20" t="s">
        <v>59</v>
      </c>
      <c r="L57" s="19">
        <v>98.45</v>
      </c>
      <c r="M57" s="33">
        <v>0.6381</v>
      </c>
      <c r="N57" s="20">
        <v>175</v>
      </c>
      <c r="O57" s="20">
        <v>180</v>
      </c>
      <c r="P57" s="20">
        <v>182.5</v>
      </c>
      <c r="Q57" s="20"/>
      <c r="R57" s="20">
        <v>182.5</v>
      </c>
      <c r="S57" s="33">
        <f t="shared" si="2"/>
        <v>116.45325</v>
      </c>
      <c r="T57" s="20"/>
      <c r="U57" s="20" t="s">
        <v>741</v>
      </c>
      <c r="V57" s="20">
        <v>12</v>
      </c>
    </row>
    <row r="58" spans="1:22" ht="12.75">
      <c r="A58" s="20">
        <v>5</v>
      </c>
      <c r="B58" s="20">
        <v>2</v>
      </c>
      <c r="C58" s="20" t="s">
        <v>26</v>
      </c>
      <c r="D58" s="20" t="s">
        <v>27</v>
      </c>
      <c r="E58" s="20">
        <v>100</v>
      </c>
      <c r="F58" s="20" t="s">
        <v>136</v>
      </c>
      <c r="G58" s="20" t="s">
        <v>34</v>
      </c>
      <c r="H58" s="20" t="s">
        <v>34</v>
      </c>
      <c r="I58" s="20" t="s">
        <v>20</v>
      </c>
      <c r="J58" s="51">
        <v>25707</v>
      </c>
      <c r="K58" s="20" t="s">
        <v>59</v>
      </c>
      <c r="L58" s="19">
        <v>99.5</v>
      </c>
      <c r="M58" s="33">
        <v>0.6353</v>
      </c>
      <c r="N58" s="20">
        <v>140</v>
      </c>
      <c r="O58" s="20">
        <v>155</v>
      </c>
      <c r="P58" s="225">
        <v>165</v>
      </c>
      <c r="Q58" s="20"/>
      <c r="R58" s="20">
        <v>155</v>
      </c>
      <c r="S58" s="33">
        <f t="shared" si="2"/>
        <v>98.47149999999999</v>
      </c>
      <c r="T58" s="20"/>
      <c r="U58" s="20"/>
      <c r="V58" s="20">
        <v>5</v>
      </c>
    </row>
    <row r="59" spans="1:22" ht="12.75">
      <c r="A59" s="20">
        <v>12</v>
      </c>
      <c r="B59" s="20">
        <v>1</v>
      </c>
      <c r="C59" s="20" t="s">
        <v>26</v>
      </c>
      <c r="D59" s="20" t="s">
        <v>27</v>
      </c>
      <c r="E59" s="20">
        <v>100</v>
      </c>
      <c r="F59" s="20" t="s">
        <v>750</v>
      </c>
      <c r="G59" s="20" t="s">
        <v>35</v>
      </c>
      <c r="H59" s="20" t="s">
        <v>35</v>
      </c>
      <c r="I59" s="20" t="s">
        <v>20</v>
      </c>
      <c r="J59" s="51">
        <v>24602</v>
      </c>
      <c r="K59" s="20" t="s">
        <v>55</v>
      </c>
      <c r="L59" s="19">
        <v>97.5</v>
      </c>
      <c r="M59" s="33">
        <v>0.6945</v>
      </c>
      <c r="N59" s="20">
        <v>170</v>
      </c>
      <c r="O59" s="20">
        <v>175</v>
      </c>
      <c r="P59" s="20">
        <v>0</v>
      </c>
      <c r="Q59" s="20"/>
      <c r="R59" s="20">
        <v>175</v>
      </c>
      <c r="S59" s="33">
        <f t="shared" si="2"/>
        <v>121.5375</v>
      </c>
      <c r="T59" s="20"/>
      <c r="U59" s="20"/>
      <c r="V59" s="20">
        <v>12</v>
      </c>
    </row>
    <row r="60" spans="1:22" ht="12.75">
      <c r="A60" s="20">
        <v>5</v>
      </c>
      <c r="B60" s="20">
        <v>2</v>
      </c>
      <c r="C60" s="20" t="s">
        <v>26</v>
      </c>
      <c r="D60" s="20" t="s">
        <v>27</v>
      </c>
      <c r="E60" s="20">
        <v>100</v>
      </c>
      <c r="F60" s="20" t="s">
        <v>744</v>
      </c>
      <c r="G60" s="20" t="s">
        <v>694</v>
      </c>
      <c r="H60" s="20" t="s">
        <v>694</v>
      </c>
      <c r="I60" s="20" t="s">
        <v>694</v>
      </c>
      <c r="J60" s="51">
        <v>24277</v>
      </c>
      <c r="K60" s="20" t="s">
        <v>55</v>
      </c>
      <c r="L60" s="19">
        <v>91.75</v>
      </c>
      <c r="M60" s="33">
        <v>0.7412</v>
      </c>
      <c r="N60" s="20">
        <v>140</v>
      </c>
      <c r="O60" s="20">
        <v>145</v>
      </c>
      <c r="P60" s="20">
        <v>150</v>
      </c>
      <c r="Q60" s="20"/>
      <c r="R60" s="20">
        <v>150</v>
      </c>
      <c r="S60" s="33">
        <f t="shared" si="2"/>
        <v>111.17999999999999</v>
      </c>
      <c r="T60" s="20"/>
      <c r="U60" s="20"/>
      <c r="V60" s="20">
        <v>5</v>
      </c>
    </row>
    <row r="61" spans="1:22" ht="12.75">
      <c r="A61" s="20">
        <v>12</v>
      </c>
      <c r="B61" s="20">
        <v>1</v>
      </c>
      <c r="C61" s="20" t="s">
        <v>26</v>
      </c>
      <c r="D61" s="20" t="s">
        <v>27</v>
      </c>
      <c r="E61" s="20">
        <v>100</v>
      </c>
      <c r="F61" s="20" t="s">
        <v>751</v>
      </c>
      <c r="G61" s="20" t="s">
        <v>752</v>
      </c>
      <c r="H61" s="20" t="s">
        <v>52</v>
      </c>
      <c r="I61" s="20" t="s">
        <v>20</v>
      </c>
      <c r="J61" s="51">
        <v>22756</v>
      </c>
      <c r="K61" s="20" t="s">
        <v>72</v>
      </c>
      <c r="L61" s="19">
        <v>95.9</v>
      </c>
      <c r="M61" s="33">
        <v>0.8363</v>
      </c>
      <c r="N61" s="20">
        <v>140</v>
      </c>
      <c r="O61" s="20">
        <v>147.5</v>
      </c>
      <c r="P61" s="225">
        <v>150</v>
      </c>
      <c r="Q61" s="20"/>
      <c r="R61" s="20">
        <v>147.5</v>
      </c>
      <c r="S61" s="33">
        <f t="shared" si="2"/>
        <v>123.35425000000001</v>
      </c>
      <c r="T61" s="20"/>
      <c r="U61" s="20" t="s">
        <v>753</v>
      </c>
      <c r="V61" s="20">
        <v>12</v>
      </c>
    </row>
    <row r="62" spans="1:22" ht="12.75">
      <c r="A62" s="20">
        <v>12</v>
      </c>
      <c r="B62" s="20">
        <v>1</v>
      </c>
      <c r="C62" s="20" t="s">
        <v>26</v>
      </c>
      <c r="D62" s="20" t="s">
        <v>27</v>
      </c>
      <c r="E62" s="20">
        <v>100</v>
      </c>
      <c r="F62" s="20" t="s">
        <v>738</v>
      </c>
      <c r="G62" s="20" t="s">
        <v>71</v>
      </c>
      <c r="H62" s="20" t="s">
        <v>71</v>
      </c>
      <c r="I62" s="20" t="s">
        <v>20</v>
      </c>
      <c r="J62" s="51">
        <v>21286</v>
      </c>
      <c r="K62" s="20" t="s">
        <v>205</v>
      </c>
      <c r="L62" s="19">
        <v>96.95</v>
      </c>
      <c r="M62" s="33">
        <v>0.9576</v>
      </c>
      <c r="N62" s="20">
        <v>175</v>
      </c>
      <c r="O62" s="20">
        <v>180</v>
      </c>
      <c r="P62" s="225">
        <v>185</v>
      </c>
      <c r="Q62" s="20"/>
      <c r="R62" s="20">
        <v>180</v>
      </c>
      <c r="S62" s="33">
        <f t="shared" si="2"/>
        <v>172.368</v>
      </c>
      <c r="T62" s="20" t="s">
        <v>471</v>
      </c>
      <c r="U62" s="20" t="s">
        <v>1288</v>
      </c>
      <c r="V62" s="20">
        <v>48</v>
      </c>
    </row>
    <row r="63" spans="1:22" ht="12.75">
      <c r="A63" s="20">
        <v>12</v>
      </c>
      <c r="B63" s="20">
        <v>1</v>
      </c>
      <c r="C63" s="20" t="s">
        <v>26</v>
      </c>
      <c r="D63" s="20" t="s">
        <v>27</v>
      </c>
      <c r="E63" s="20">
        <v>100</v>
      </c>
      <c r="F63" s="20" t="s">
        <v>743</v>
      </c>
      <c r="G63" s="20" t="s">
        <v>249</v>
      </c>
      <c r="H63" s="20" t="s">
        <v>22</v>
      </c>
      <c r="I63" s="20" t="s">
        <v>20</v>
      </c>
      <c r="J63" s="51">
        <v>18615</v>
      </c>
      <c r="K63" s="20" t="s">
        <v>76</v>
      </c>
      <c r="L63" s="19">
        <v>93.1</v>
      </c>
      <c r="M63" s="33">
        <v>1.1652</v>
      </c>
      <c r="N63" s="20">
        <v>132.5</v>
      </c>
      <c r="O63" s="20">
        <v>137.5</v>
      </c>
      <c r="P63" s="20">
        <v>0</v>
      </c>
      <c r="Q63" s="20"/>
      <c r="R63" s="20">
        <v>137.5</v>
      </c>
      <c r="S63" s="33">
        <f t="shared" si="2"/>
        <v>160.215</v>
      </c>
      <c r="T63" s="20"/>
      <c r="U63" s="20"/>
      <c r="V63" s="20">
        <v>12</v>
      </c>
    </row>
    <row r="64" spans="1:22" ht="12.75">
      <c r="A64" s="20">
        <v>12</v>
      </c>
      <c r="B64" s="20">
        <v>1</v>
      </c>
      <c r="C64" s="20" t="s">
        <v>26</v>
      </c>
      <c r="D64" s="20" t="s">
        <v>27</v>
      </c>
      <c r="E64" s="20">
        <v>100</v>
      </c>
      <c r="F64" s="20" t="s">
        <v>142</v>
      </c>
      <c r="G64" s="20" t="s">
        <v>28</v>
      </c>
      <c r="H64" s="20" t="s">
        <v>28</v>
      </c>
      <c r="I64" s="20" t="s">
        <v>20</v>
      </c>
      <c r="J64" s="51">
        <v>16973</v>
      </c>
      <c r="K64" s="20" t="s">
        <v>134</v>
      </c>
      <c r="L64" s="19">
        <v>91.5</v>
      </c>
      <c r="M64" s="33">
        <v>1.2058</v>
      </c>
      <c r="N64" s="20">
        <v>90</v>
      </c>
      <c r="O64" s="225">
        <v>92.5</v>
      </c>
      <c r="P64" s="20">
        <v>0</v>
      </c>
      <c r="Q64" s="20"/>
      <c r="R64" s="20">
        <v>90</v>
      </c>
      <c r="S64" s="33">
        <f t="shared" si="2"/>
        <v>108.52199999999999</v>
      </c>
      <c r="T64" s="20"/>
      <c r="U64" s="20"/>
      <c r="V64" s="20">
        <v>12</v>
      </c>
    </row>
    <row r="65" spans="1:22" ht="12.75">
      <c r="A65" s="20">
        <v>12</v>
      </c>
      <c r="B65" s="20">
        <v>1</v>
      </c>
      <c r="C65" s="20" t="s">
        <v>26</v>
      </c>
      <c r="D65" s="20" t="s">
        <v>27</v>
      </c>
      <c r="E65" s="20">
        <v>100</v>
      </c>
      <c r="F65" s="20" t="s">
        <v>739</v>
      </c>
      <c r="G65" s="20" t="s">
        <v>690</v>
      </c>
      <c r="H65" s="20" t="s">
        <v>22</v>
      </c>
      <c r="I65" s="20" t="s">
        <v>20</v>
      </c>
      <c r="J65" s="51">
        <v>31370</v>
      </c>
      <c r="K65" s="20" t="s">
        <v>19</v>
      </c>
      <c r="L65" s="19">
        <v>98.4</v>
      </c>
      <c r="M65" s="33">
        <v>0.5581</v>
      </c>
      <c r="N65" s="20">
        <v>200</v>
      </c>
      <c r="O65" s="20">
        <v>205</v>
      </c>
      <c r="P65" s="225">
        <v>210</v>
      </c>
      <c r="Q65" s="20"/>
      <c r="R65" s="20">
        <v>205</v>
      </c>
      <c r="S65" s="33">
        <f t="shared" si="2"/>
        <v>114.41050000000001</v>
      </c>
      <c r="T65" s="20"/>
      <c r="U65" s="20" t="s">
        <v>151</v>
      </c>
      <c r="V65" s="20">
        <v>12</v>
      </c>
    </row>
    <row r="66" spans="1:22" ht="12.75">
      <c r="A66" s="20">
        <v>5</v>
      </c>
      <c r="B66" s="20">
        <v>2</v>
      </c>
      <c r="C66" s="20" t="s">
        <v>26</v>
      </c>
      <c r="D66" s="20" t="s">
        <v>27</v>
      </c>
      <c r="E66" s="20">
        <v>100</v>
      </c>
      <c r="F66" s="20" t="s">
        <v>742</v>
      </c>
      <c r="G66" s="20" t="s">
        <v>206</v>
      </c>
      <c r="H66" s="20" t="s">
        <v>206</v>
      </c>
      <c r="I66" s="20" t="s">
        <v>20</v>
      </c>
      <c r="J66" s="51">
        <v>29092</v>
      </c>
      <c r="K66" s="20" t="s">
        <v>19</v>
      </c>
      <c r="L66" s="19">
        <v>94.35</v>
      </c>
      <c r="M66" s="33">
        <v>0.5701</v>
      </c>
      <c r="N66" s="20">
        <v>192.5</v>
      </c>
      <c r="O66" s="225">
        <v>197.5</v>
      </c>
      <c r="P66" s="20">
        <v>197.5</v>
      </c>
      <c r="Q66" s="20"/>
      <c r="R66" s="20">
        <f>P66</f>
        <v>197.5</v>
      </c>
      <c r="S66" s="33">
        <f t="shared" si="2"/>
        <v>112.59475</v>
      </c>
      <c r="T66" s="20"/>
      <c r="U66" s="20" t="s">
        <v>478</v>
      </c>
      <c r="V66" s="20">
        <v>5</v>
      </c>
    </row>
    <row r="67" spans="1:22" ht="12.75">
      <c r="A67" s="20">
        <v>3</v>
      </c>
      <c r="B67" s="20">
        <v>3</v>
      </c>
      <c r="C67" s="20" t="s">
        <v>26</v>
      </c>
      <c r="D67" s="20" t="s">
        <v>27</v>
      </c>
      <c r="E67" s="20">
        <v>100</v>
      </c>
      <c r="F67" s="20" t="s">
        <v>749</v>
      </c>
      <c r="G67" s="20" t="s">
        <v>286</v>
      </c>
      <c r="H67" s="20" t="s">
        <v>52</v>
      </c>
      <c r="I67" s="20" t="s">
        <v>20</v>
      </c>
      <c r="J67" s="51">
        <v>31692</v>
      </c>
      <c r="K67" s="20" t="s">
        <v>19</v>
      </c>
      <c r="L67" s="19">
        <v>93.25</v>
      </c>
      <c r="M67" s="33">
        <v>0.5734</v>
      </c>
      <c r="N67" s="20">
        <v>185</v>
      </c>
      <c r="O67" s="20">
        <v>190</v>
      </c>
      <c r="P67" s="20">
        <v>192.5</v>
      </c>
      <c r="Q67" s="20"/>
      <c r="R67" s="20">
        <v>192.5</v>
      </c>
      <c r="S67" s="33">
        <f t="shared" si="2"/>
        <v>110.37950000000001</v>
      </c>
      <c r="T67" s="20"/>
      <c r="U67" s="20"/>
      <c r="V67" s="20">
        <v>3</v>
      </c>
    </row>
    <row r="68" spans="1:22" ht="12.75">
      <c r="A68" s="20">
        <v>2</v>
      </c>
      <c r="B68" s="20">
        <v>4</v>
      </c>
      <c r="C68" s="20" t="s">
        <v>26</v>
      </c>
      <c r="D68" s="20" t="s">
        <v>27</v>
      </c>
      <c r="E68" s="20">
        <v>100</v>
      </c>
      <c r="F68" s="20" t="s">
        <v>746</v>
      </c>
      <c r="G68" s="20" t="s">
        <v>35</v>
      </c>
      <c r="H68" s="20" t="s">
        <v>35</v>
      </c>
      <c r="I68" s="20" t="s">
        <v>20</v>
      </c>
      <c r="J68" s="51">
        <v>29630</v>
      </c>
      <c r="K68" s="20" t="s">
        <v>19</v>
      </c>
      <c r="L68" s="19">
        <v>98.1</v>
      </c>
      <c r="M68" s="33">
        <v>0.5589</v>
      </c>
      <c r="N68" s="20">
        <v>190</v>
      </c>
      <c r="O68" s="225">
        <v>195</v>
      </c>
      <c r="P68" s="225">
        <v>195</v>
      </c>
      <c r="Q68" s="20"/>
      <c r="R68" s="20">
        <v>190</v>
      </c>
      <c r="S68" s="33">
        <f t="shared" si="2"/>
        <v>106.19099999999999</v>
      </c>
      <c r="T68" s="20"/>
      <c r="U68" s="20" t="s">
        <v>747</v>
      </c>
      <c r="V68" s="20">
        <v>2</v>
      </c>
    </row>
    <row r="69" spans="1:22" ht="12.75">
      <c r="A69" s="20">
        <v>1</v>
      </c>
      <c r="B69" s="20">
        <v>5</v>
      </c>
      <c r="C69" s="20" t="s">
        <v>26</v>
      </c>
      <c r="D69" s="20" t="s">
        <v>27</v>
      </c>
      <c r="E69" s="20">
        <v>100</v>
      </c>
      <c r="F69" s="20" t="s">
        <v>409</v>
      </c>
      <c r="G69" s="20" t="s">
        <v>410</v>
      </c>
      <c r="H69" s="20" t="s">
        <v>410</v>
      </c>
      <c r="I69" s="20" t="s">
        <v>20</v>
      </c>
      <c r="J69" s="51">
        <v>33981</v>
      </c>
      <c r="K69" s="20" t="s">
        <v>19</v>
      </c>
      <c r="L69" s="19">
        <v>99.1</v>
      </c>
      <c r="M69" s="33">
        <v>0.5563</v>
      </c>
      <c r="N69" s="20">
        <v>180</v>
      </c>
      <c r="O69" s="225">
        <v>192.5</v>
      </c>
      <c r="P69" s="20">
        <v>0</v>
      </c>
      <c r="Q69" s="20"/>
      <c r="R69" s="20">
        <v>180</v>
      </c>
      <c r="S69" s="33">
        <f t="shared" si="2"/>
        <v>100.134</v>
      </c>
      <c r="T69" s="20"/>
      <c r="U69" s="20" t="s">
        <v>411</v>
      </c>
      <c r="V69" s="20">
        <v>1</v>
      </c>
    </row>
    <row r="70" spans="1:22" ht="12.75">
      <c r="A70" s="20">
        <v>0</v>
      </c>
      <c r="B70" s="20">
        <v>6</v>
      </c>
      <c r="C70" s="20" t="s">
        <v>26</v>
      </c>
      <c r="D70" s="20" t="s">
        <v>27</v>
      </c>
      <c r="E70" s="20">
        <v>100</v>
      </c>
      <c r="F70" s="20" t="s">
        <v>745</v>
      </c>
      <c r="G70" s="20" t="s">
        <v>28</v>
      </c>
      <c r="H70" s="20" t="s">
        <v>28</v>
      </c>
      <c r="I70" s="20" t="s">
        <v>20</v>
      </c>
      <c r="J70" s="51">
        <v>32516</v>
      </c>
      <c r="K70" s="20" t="s">
        <v>19</v>
      </c>
      <c r="L70" s="19">
        <v>93.5</v>
      </c>
      <c r="M70" s="33">
        <v>0.5727</v>
      </c>
      <c r="N70" s="20">
        <v>162.5</v>
      </c>
      <c r="O70" s="20">
        <v>170</v>
      </c>
      <c r="P70" s="225">
        <v>180</v>
      </c>
      <c r="Q70" s="20"/>
      <c r="R70" s="20">
        <v>170</v>
      </c>
      <c r="S70" s="33">
        <f t="shared" si="2"/>
        <v>97.359</v>
      </c>
      <c r="T70" s="20"/>
      <c r="U70" s="20"/>
      <c r="V70" s="20">
        <v>0</v>
      </c>
    </row>
    <row r="71" spans="1:22" ht="12.75">
      <c r="A71" s="20">
        <v>0</v>
      </c>
      <c r="B71" s="20">
        <v>7</v>
      </c>
      <c r="C71" s="20" t="s">
        <v>26</v>
      </c>
      <c r="D71" s="20" t="s">
        <v>27</v>
      </c>
      <c r="E71" s="20">
        <v>100</v>
      </c>
      <c r="F71" s="20" t="s">
        <v>736</v>
      </c>
      <c r="G71" s="20" t="s">
        <v>35</v>
      </c>
      <c r="H71" s="20" t="s">
        <v>35</v>
      </c>
      <c r="I71" s="20" t="s">
        <v>20</v>
      </c>
      <c r="J71" s="51">
        <v>32882</v>
      </c>
      <c r="K71" s="20" t="s">
        <v>19</v>
      </c>
      <c r="L71" s="19">
        <v>97</v>
      </c>
      <c r="M71" s="33">
        <v>0.5619</v>
      </c>
      <c r="N71" s="20">
        <v>127.5</v>
      </c>
      <c r="O71" s="20">
        <v>132.5</v>
      </c>
      <c r="P71" s="225">
        <v>137.5</v>
      </c>
      <c r="Q71" s="20"/>
      <c r="R71" s="20">
        <v>132.5</v>
      </c>
      <c r="S71" s="33">
        <f t="shared" si="2"/>
        <v>74.45174999999999</v>
      </c>
      <c r="T71" s="20"/>
      <c r="U71" s="20" t="s">
        <v>737</v>
      </c>
      <c r="V71" s="20">
        <v>0</v>
      </c>
    </row>
    <row r="72" spans="1:22" ht="12.75">
      <c r="A72" s="20">
        <v>0</v>
      </c>
      <c r="B72" s="20" t="s">
        <v>234</v>
      </c>
      <c r="C72" s="20" t="s">
        <v>26</v>
      </c>
      <c r="D72" s="20" t="s">
        <v>27</v>
      </c>
      <c r="E72" s="20">
        <v>100</v>
      </c>
      <c r="F72" s="20" t="s">
        <v>882</v>
      </c>
      <c r="G72" s="20" t="s">
        <v>1176</v>
      </c>
      <c r="H72" s="20"/>
      <c r="I72" s="20" t="s">
        <v>20</v>
      </c>
      <c r="J72" s="51">
        <v>33645</v>
      </c>
      <c r="K72" s="20" t="s">
        <v>19</v>
      </c>
      <c r="L72" s="19">
        <v>92.5</v>
      </c>
      <c r="M72" s="33">
        <v>0.5761</v>
      </c>
      <c r="N72" s="225">
        <v>185</v>
      </c>
      <c r="O72" s="225">
        <v>185</v>
      </c>
      <c r="P72" s="225">
        <v>185</v>
      </c>
      <c r="Q72" s="20"/>
      <c r="R72" s="20">
        <v>0</v>
      </c>
      <c r="S72" s="33">
        <f t="shared" si="2"/>
        <v>0</v>
      </c>
      <c r="T72" s="20"/>
      <c r="U72" s="20"/>
      <c r="V72" s="20">
        <v>0</v>
      </c>
    </row>
    <row r="73" spans="1:22" ht="12.75">
      <c r="A73" s="20">
        <v>12</v>
      </c>
      <c r="B73" s="20">
        <v>1</v>
      </c>
      <c r="C73" s="20" t="s">
        <v>26</v>
      </c>
      <c r="D73" s="20" t="s">
        <v>27</v>
      </c>
      <c r="E73" s="20">
        <v>110</v>
      </c>
      <c r="F73" s="20" t="s">
        <v>755</v>
      </c>
      <c r="G73" s="20" t="s">
        <v>756</v>
      </c>
      <c r="H73" s="20" t="s">
        <v>22</v>
      </c>
      <c r="I73" s="20" t="s">
        <v>20</v>
      </c>
      <c r="J73" s="51">
        <v>28127</v>
      </c>
      <c r="K73" s="20" t="s">
        <v>50</v>
      </c>
      <c r="L73" s="19">
        <v>100.4</v>
      </c>
      <c r="M73" s="33">
        <v>0.5581</v>
      </c>
      <c r="N73" s="225">
        <v>150</v>
      </c>
      <c r="O73" s="20">
        <v>160</v>
      </c>
      <c r="P73" s="20">
        <v>170</v>
      </c>
      <c r="Q73" s="20"/>
      <c r="R73" s="20">
        <v>170</v>
      </c>
      <c r="S73" s="33">
        <f t="shared" si="2"/>
        <v>94.87700000000001</v>
      </c>
      <c r="T73" s="20"/>
      <c r="U73" s="20"/>
      <c r="V73" s="20">
        <v>12</v>
      </c>
    </row>
    <row r="74" spans="1:22" ht="12.75">
      <c r="A74" s="20">
        <v>12</v>
      </c>
      <c r="B74" s="20">
        <v>1</v>
      </c>
      <c r="C74" s="20" t="s">
        <v>26</v>
      </c>
      <c r="D74" s="20" t="s">
        <v>27</v>
      </c>
      <c r="E74" s="20">
        <v>110</v>
      </c>
      <c r="F74" s="20" t="s">
        <v>770</v>
      </c>
      <c r="G74" s="20" t="s">
        <v>771</v>
      </c>
      <c r="H74" s="20" t="s">
        <v>22</v>
      </c>
      <c r="I74" s="20" t="s">
        <v>20</v>
      </c>
      <c r="J74" s="51">
        <v>26442</v>
      </c>
      <c r="K74" s="20" t="s">
        <v>59</v>
      </c>
      <c r="L74" s="19">
        <v>110</v>
      </c>
      <c r="M74" s="33">
        <v>0.5859</v>
      </c>
      <c r="N74" s="20">
        <v>150</v>
      </c>
      <c r="O74" s="225">
        <v>160</v>
      </c>
      <c r="P74" s="20">
        <v>160</v>
      </c>
      <c r="Q74" s="20"/>
      <c r="R74" s="20">
        <v>160</v>
      </c>
      <c r="S74" s="33">
        <f t="shared" si="2"/>
        <v>93.744</v>
      </c>
      <c r="T74" s="20"/>
      <c r="U74" s="20"/>
      <c r="V74" s="20">
        <v>12</v>
      </c>
    </row>
    <row r="75" spans="1:22" ht="12.75">
      <c r="A75" s="20">
        <v>12</v>
      </c>
      <c r="B75" s="20">
        <v>1</v>
      </c>
      <c r="C75" s="20" t="s">
        <v>26</v>
      </c>
      <c r="D75" s="20" t="s">
        <v>27</v>
      </c>
      <c r="E75" s="20">
        <v>110</v>
      </c>
      <c r="F75" s="20" t="s">
        <v>754</v>
      </c>
      <c r="G75" s="20" t="s">
        <v>33</v>
      </c>
      <c r="H75" s="20" t="s">
        <v>33</v>
      </c>
      <c r="I75" s="20" t="s">
        <v>33</v>
      </c>
      <c r="J75" s="51">
        <v>25418</v>
      </c>
      <c r="K75" s="20" t="s">
        <v>55</v>
      </c>
      <c r="L75" s="19">
        <v>106.3</v>
      </c>
      <c r="M75" s="33">
        <v>0.6353</v>
      </c>
      <c r="N75" s="225">
        <v>190</v>
      </c>
      <c r="O75" s="225">
        <v>190</v>
      </c>
      <c r="P75" s="20">
        <v>190</v>
      </c>
      <c r="Q75" s="20"/>
      <c r="R75" s="20">
        <v>190</v>
      </c>
      <c r="S75" s="33">
        <f t="shared" si="2"/>
        <v>120.707</v>
      </c>
      <c r="T75" s="20"/>
      <c r="U75" s="20"/>
      <c r="V75" s="20">
        <v>12</v>
      </c>
    </row>
    <row r="76" spans="1:22" ht="12.75">
      <c r="A76" s="20">
        <v>5</v>
      </c>
      <c r="B76" s="20">
        <v>2</v>
      </c>
      <c r="C76" s="20" t="s">
        <v>26</v>
      </c>
      <c r="D76" s="20" t="s">
        <v>27</v>
      </c>
      <c r="E76" s="20">
        <v>110</v>
      </c>
      <c r="F76" s="20" t="s">
        <v>768</v>
      </c>
      <c r="G76" s="20" t="s">
        <v>35</v>
      </c>
      <c r="H76" s="20" t="s">
        <v>35</v>
      </c>
      <c r="I76" s="20" t="s">
        <v>20</v>
      </c>
      <c r="J76" s="51">
        <v>25393</v>
      </c>
      <c r="K76" s="20" t="s">
        <v>55</v>
      </c>
      <c r="L76" s="19">
        <v>108.05</v>
      </c>
      <c r="M76" s="33">
        <v>0.6321</v>
      </c>
      <c r="N76" s="20">
        <v>177.5</v>
      </c>
      <c r="O76" s="225">
        <v>182.5</v>
      </c>
      <c r="P76" s="225">
        <v>182.5</v>
      </c>
      <c r="Q76" s="20"/>
      <c r="R76" s="20">
        <v>177.5</v>
      </c>
      <c r="S76" s="33">
        <f t="shared" si="2"/>
        <v>112.19775</v>
      </c>
      <c r="T76" s="20"/>
      <c r="U76" s="20" t="s">
        <v>769</v>
      </c>
      <c r="V76" s="20">
        <v>5</v>
      </c>
    </row>
    <row r="77" spans="1:22" ht="12.75">
      <c r="A77" s="20">
        <v>12</v>
      </c>
      <c r="B77" s="20">
        <v>1</v>
      </c>
      <c r="C77" s="20" t="s">
        <v>26</v>
      </c>
      <c r="D77" s="20" t="s">
        <v>27</v>
      </c>
      <c r="E77" s="20">
        <v>110</v>
      </c>
      <c r="F77" s="20" t="s">
        <v>759</v>
      </c>
      <c r="G77" s="20" t="s">
        <v>760</v>
      </c>
      <c r="H77" s="20" t="s">
        <v>22</v>
      </c>
      <c r="I77" s="20" t="s">
        <v>20</v>
      </c>
      <c r="J77" s="51">
        <v>23488</v>
      </c>
      <c r="K77" s="20" t="s">
        <v>72</v>
      </c>
      <c r="L77" s="19">
        <v>107.6</v>
      </c>
      <c r="M77" s="33">
        <v>0.7446</v>
      </c>
      <c r="N77" s="20">
        <v>180</v>
      </c>
      <c r="O77" s="20">
        <v>190</v>
      </c>
      <c r="P77" s="20">
        <v>195</v>
      </c>
      <c r="Q77" s="20"/>
      <c r="R77" s="20">
        <v>195</v>
      </c>
      <c r="S77" s="33">
        <f t="shared" si="2"/>
        <v>145.197</v>
      </c>
      <c r="T77" s="20"/>
      <c r="U77" s="20"/>
      <c r="V77" s="20">
        <v>12</v>
      </c>
    </row>
    <row r="78" spans="1:22" ht="12.75">
      <c r="A78" s="20">
        <v>5</v>
      </c>
      <c r="B78" s="20">
        <v>2</v>
      </c>
      <c r="C78" s="20" t="s">
        <v>26</v>
      </c>
      <c r="D78" s="20" t="s">
        <v>27</v>
      </c>
      <c r="E78" s="20">
        <v>110</v>
      </c>
      <c r="F78" s="20" t="s">
        <v>765</v>
      </c>
      <c r="G78" s="20" t="s">
        <v>35</v>
      </c>
      <c r="H78" s="20" t="s">
        <v>35</v>
      </c>
      <c r="I78" s="20" t="s">
        <v>20</v>
      </c>
      <c r="J78" s="51">
        <v>23642</v>
      </c>
      <c r="K78" s="20" t="s">
        <v>72</v>
      </c>
      <c r="L78" s="19">
        <v>109.95</v>
      </c>
      <c r="M78" s="33">
        <v>0.7404</v>
      </c>
      <c r="N78" s="20">
        <v>185</v>
      </c>
      <c r="O78" s="225">
        <v>190</v>
      </c>
      <c r="P78" s="225">
        <v>190</v>
      </c>
      <c r="Q78" s="20"/>
      <c r="R78" s="20">
        <v>185</v>
      </c>
      <c r="S78" s="33">
        <f t="shared" si="2"/>
        <v>136.974</v>
      </c>
      <c r="T78" s="20"/>
      <c r="U78" s="20" t="s">
        <v>700</v>
      </c>
      <c r="V78" s="20">
        <v>5</v>
      </c>
    </row>
    <row r="79" spans="1:22" ht="12.75">
      <c r="A79" s="20">
        <v>12</v>
      </c>
      <c r="B79" s="20">
        <v>1</v>
      </c>
      <c r="C79" s="20" t="s">
        <v>26</v>
      </c>
      <c r="D79" s="20" t="s">
        <v>27</v>
      </c>
      <c r="E79" s="20">
        <v>110</v>
      </c>
      <c r="F79" s="20" t="s">
        <v>766</v>
      </c>
      <c r="G79" s="20" t="s">
        <v>767</v>
      </c>
      <c r="H79" s="20" t="s">
        <v>35</v>
      </c>
      <c r="I79" s="20" t="s">
        <v>20</v>
      </c>
      <c r="J79" s="51">
        <v>31570</v>
      </c>
      <c r="K79" s="20" t="s">
        <v>19</v>
      </c>
      <c r="L79" s="19">
        <v>108.3</v>
      </c>
      <c r="M79" s="33">
        <v>0.5386</v>
      </c>
      <c r="N79" s="225">
        <v>240</v>
      </c>
      <c r="O79" s="20">
        <v>240</v>
      </c>
      <c r="P79" s="225">
        <v>245</v>
      </c>
      <c r="Q79" s="20"/>
      <c r="R79" s="20">
        <v>240</v>
      </c>
      <c r="S79" s="33">
        <f t="shared" si="2"/>
        <v>129.26399999999998</v>
      </c>
      <c r="T79" s="20" t="s">
        <v>475</v>
      </c>
      <c r="U79" s="20" t="s">
        <v>700</v>
      </c>
      <c r="V79" s="20">
        <v>27</v>
      </c>
    </row>
    <row r="80" spans="1:22" ht="12.75">
      <c r="A80" s="20">
        <v>5</v>
      </c>
      <c r="B80" s="20">
        <v>2</v>
      </c>
      <c r="C80" s="20" t="s">
        <v>26</v>
      </c>
      <c r="D80" s="20" t="s">
        <v>27</v>
      </c>
      <c r="E80" s="20">
        <v>110</v>
      </c>
      <c r="F80" s="20" t="s">
        <v>757</v>
      </c>
      <c r="G80" s="20" t="s">
        <v>758</v>
      </c>
      <c r="H80" s="20" t="s">
        <v>22</v>
      </c>
      <c r="I80" s="20" t="s">
        <v>20</v>
      </c>
      <c r="J80" s="51">
        <v>34166</v>
      </c>
      <c r="K80" s="20" t="s">
        <v>19</v>
      </c>
      <c r="L80" s="19">
        <v>107.5</v>
      </c>
      <c r="M80" s="33">
        <v>0.5398</v>
      </c>
      <c r="N80" s="20">
        <v>215</v>
      </c>
      <c r="O80" s="20">
        <v>220</v>
      </c>
      <c r="P80" s="225">
        <v>225</v>
      </c>
      <c r="Q80" s="20"/>
      <c r="R80" s="20">
        <v>220</v>
      </c>
      <c r="S80" s="33">
        <f t="shared" si="2"/>
        <v>118.75599999999999</v>
      </c>
      <c r="T80" s="20"/>
      <c r="U80" s="20" t="s">
        <v>411</v>
      </c>
      <c r="V80" s="20">
        <v>5</v>
      </c>
    </row>
    <row r="81" spans="1:22" ht="12.75">
      <c r="A81" s="20">
        <v>3</v>
      </c>
      <c r="B81" s="20">
        <v>3</v>
      </c>
      <c r="C81" s="20" t="s">
        <v>26</v>
      </c>
      <c r="D81" s="20" t="s">
        <v>27</v>
      </c>
      <c r="E81" s="20">
        <v>110</v>
      </c>
      <c r="F81" s="20" t="s">
        <v>274</v>
      </c>
      <c r="G81" s="20" t="s">
        <v>763</v>
      </c>
      <c r="H81" s="20" t="s">
        <v>763</v>
      </c>
      <c r="I81" s="20" t="s">
        <v>20</v>
      </c>
      <c r="J81" s="51">
        <v>33364</v>
      </c>
      <c r="K81" s="20" t="s">
        <v>19</v>
      </c>
      <c r="L81" s="19">
        <v>109.2</v>
      </c>
      <c r="M81" s="33">
        <v>0.5375</v>
      </c>
      <c r="N81" s="20">
        <v>200</v>
      </c>
      <c r="O81" s="20">
        <v>215</v>
      </c>
      <c r="P81" s="225">
        <v>220</v>
      </c>
      <c r="Q81" s="20"/>
      <c r="R81" s="20">
        <v>215</v>
      </c>
      <c r="S81" s="33">
        <f t="shared" si="2"/>
        <v>115.5625</v>
      </c>
      <c r="T81" s="20"/>
      <c r="U81" s="20" t="s">
        <v>336</v>
      </c>
      <c r="V81" s="20">
        <v>3</v>
      </c>
    </row>
    <row r="82" spans="1:22" ht="12.75">
      <c r="A82" s="20">
        <v>2</v>
      </c>
      <c r="B82" s="20">
        <v>4</v>
      </c>
      <c r="C82" s="20" t="s">
        <v>26</v>
      </c>
      <c r="D82" s="20" t="s">
        <v>27</v>
      </c>
      <c r="E82" s="20">
        <v>110</v>
      </c>
      <c r="F82" s="20" t="s">
        <v>761</v>
      </c>
      <c r="G82" s="20" t="s">
        <v>35</v>
      </c>
      <c r="H82" s="20" t="s">
        <v>35</v>
      </c>
      <c r="I82" s="20" t="s">
        <v>20</v>
      </c>
      <c r="J82" s="51">
        <v>34596</v>
      </c>
      <c r="K82" s="20" t="s">
        <v>19</v>
      </c>
      <c r="L82" s="19">
        <v>109.75</v>
      </c>
      <c r="M82" s="33">
        <v>0.5367</v>
      </c>
      <c r="N82" s="20">
        <v>165</v>
      </c>
      <c r="O82" s="20">
        <v>170</v>
      </c>
      <c r="P82" s="20">
        <v>175</v>
      </c>
      <c r="Q82" s="20"/>
      <c r="R82" s="20">
        <v>175</v>
      </c>
      <c r="S82" s="33">
        <f t="shared" si="2"/>
        <v>93.92249999999999</v>
      </c>
      <c r="T82" s="20"/>
      <c r="U82" s="20" t="s">
        <v>762</v>
      </c>
      <c r="V82" s="20">
        <v>2</v>
      </c>
    </row>
    <row r="83" spans="1:22" ht="12.75">
      <c r="A83" s="20">
        <v>12</v>
      </c>
      <c r="B83" s="20">
        <v>1</v>
      </c>
      <c r="C83" s="20" t="s">
        <v>26</v>
      </c>
      <c r="D83" s="20" t="s">
        <v>27</v>
      </c>
      <c r="E83" s="20">
        <v>125</v>
      </c>
      <c r="F83" s="20" t="s">
        <v>776</v>
      </c>
      <c r="G83" s="20" t="s">
        <v>71</v>
      </c>
      <c r="H83" s="20" t="s">
        <v>71</v>
      </c>
      <c r="I83" s="20" t="s">
        <v>20</v>
      </c>
      <c r="J83" s="51">
        <v>25508</v>
      </c>
      <c r="K83" s="20" t="s">
        <v>59</v>
      </c>
      <c r="L83" s="19">
        <v>113</v>
      </c>
      <c r="M83" s="33">
        <v>0.61</v>
      </c>
      <c r="N83" s="20">
        <v>230</v>
      </c>
      <c r="O83" s="20">
        <v>235</v>
      </c>
      <c r="P83" s="20">
        <v>240</v>
      </c>
      <c r="Q83" s="225">
        <v>242.5</v>
      </c>
      <c r="R83" s="20">
        <v>240</v>
      </c>
      <c r="S83" s="33">
        <f t="shared" si="2"/>
        <v>146.4</v>
      </c>
      <c r="T83" s="20"/>
      <c r="U83" s="20" t="s">
        <v>777</v>
      </c>
      <c r="V83" s="20">
        <v>12</v>
      </c>
    </row>
    <row r="84" spans="1:22" ht="12.75">
      <c r="A84" s="20">
        <v>12</v>
      </c>
      <c r="B84" s="20">
        <v>1</v>
      </c>
      <c r="C84" s="20" t="s">
        <v>26</v>
      </c>
      <c r="D84" s="20" t="s">
        <v>27</v>
      </c>
      <c r="E84" s="20">
        <v>125</v>
      </c>
      <c r="F84" s="20" t="s">
        <v>784</v>
      </c>
      <c r="G84" s="20" t="s">
        <v>208</v>
      </c>
      <c r="H84" s="20" t="s">
        <v>208</v>
      </c>
      <c r="I84" s="20" t="s">
        <v>20</v>
      </c>
      <c r="J84" s="51">
        <v>21531</v>
      </c>
      <c r="K84" s="20" t="s">
        <v>205</v>
      </c>
      <c r="L84" s="19">
        <v>111</v>
      </c>
      <c r="M84" s="33">
        <v>0.8806</v>
      </c>
      <c r="N84" s="20">
        <v>170</v>
      </c>
      <c r="O84" s="20">
        <v>186</v>
      </c>
      <c r="P84" s="225">
        <v>190</v>
      </c>
      <c r="Q84" s="20"/>
      <c r="R84" s="20">
        <v>185</v>
      </c>
      <c r="S84" s="33">
        <f t="shared" si="2"/>
        <v>162.911</v>
      </c>
      <c r="T84" s="20" t="s">
        <v>472</v>
      </c>
      <c r="U84" s="20"/>
      <c r="V84" s="20">
        <v>27</v>
      </c>
    </row>
    <row r="85" spans="1:22" ht="12.75">
      <c r="A85" s="20">
        <v>12</v>
      </c>
      <c r="B85" s="20">
        <v>1</v>
      </c>
      <c r="C85" s="20" t="s">
        <v>26</v>
      </c>
      <c r="D85" s="20" t="s">
        <v>27</v>
      </c>
      <c r="E85" s="20">
        <v>125</v>
      </c>
      <c r="F85" s="20" t="s">
        <v>775</v>
      </c>
      <c r="G85" s="20" t="s">
        <v>78</v>
      </c>
      <c r="H85" s="20" t="s">
        <v>78</v>
      </c>
      <c r="I85" s="20" t="s">
        <v>20</v>
      </c>
      <c r="J85" s="51">
        <v>31656</v>
      </c>
      <c r="K85" s="20" t="s">
        <v>19</v>
      </c>
      <c r="L85" s="19">
        <v>118.3</v>
      </c>
      <c r="M85" s="33">
        <v>0.5285</v>
      </c>
      <c r="N85" s="20">
        <v>230</v>
      </c>
      <c r="O85" s="20">
        <v>235</v>
      </c>
      <c r="P85" s="20">
        <v>242.5</v>
      </c>
      <c r="Q85" s="20"/>
      <c r="R85" s="20">
        <v>242.5</v>
      </c>
      <c r="S85" s="33">
        <f aca="true" t="shared" si="3" ref="S85:S90">R85*M85</f>
        <v>128.16125</v>
      </c>
      <c r="T85" s="20" t="s">
        <v>476</v>
      </c>
      <c r="U85" s="20"/>
      <c r="V85" s="20">
        <v>21</v>
      </c>
    </row>
    <row r="86" spans="1:22" ht="12.75">
      <c r="A86" s="20">
        <v>5</v>
      </c>
      <c r="B86" s="20">
        <v>2</v>
      </c>
      <c r="C86" s="20" t="s">
        <v>26</v>
      </c>
      <c r="D86" s="20" t="s">
        <v>27</v>
      </c>
      <c r="E86" s="20">
        <v>125</v>
      </c>
      <c r="F86" s="20" t="s">
        <v>776</v>
      </c>
      <c r="G86" s="20" t="s">
        <v>71</v>
      </c>
      <c r="H86" s="20" t="s">
        <v>71</v>
      </c>
      <c r="I86" s="20" t="s">
        <v>20</v>
      </c>
      <c r="J86" s="51">
        <v>25508</v>
      </c>
      <c r="K86" s="20" t="s">
        <v>19</v>
      </c>
      <c r="L86" s="19">
        <v>113</v>
      </c>
      <c r="M86" s="33">
        <v>0.5332</v>
      </c>
      <c r="N86" s="20">
        <v>230</v>
      </c>
      <c r="O86" s="20">
        <v>235</v>
      </c>
      <c r="P86" s="20">
        <v>240</v>
      </c>
      <c r="Q86" s="225">
        <v>242.5</v>
      </c>
      <c r="R86" s="20">
        <v>240</v>
      </c>
      <c r="S86" s="33">
        <f t="shared" si="3"/>
        <v>127.968</v>
      </c>
      <c r="T86" s="20"/>
      <c r="U86" s="20" t="s">
        <v>777</v>
      </c>
      <c r="V86" s="20">
        <v>5</v>
      </c>
    </row>
    <row r="87" spans="1:22" ht="12.75">
      <c r="A87" s="20">
        <v>3</v>
      </c>
      <c r="B87" s="20">
        <v>3</v>
      </c>
      <c r="C87" s="20" t="s">
        <v>26</v>
      </c>
      <c r="D87" s="20" t="s">
        <v>27</v>
      </c>
      <c r="E87" s="20">
        <v>125</v>
      </c>
      <c r="F87" s="20" t="s">
        <v>772</v>
      </c>
      <c r="G87" s="20" t="s">
        <v>514</v>
      </c>
      <c r="H87" s="20" t="s">
        <v>514</v>
      </c>
      <c r="I87" s="20" t="s">
        <v>20</v>
      </c>
      <c r="J87" s="51">
        <v>31997</v>
      </c>
      <c r="K87" s="20" t="s">
        <v>19</v>
      </c>
      <c r="L87" s="19">
        <v>114</v>
      </c>
      <c r="M87" s="33">
        <v>0.5323</v>
      </c>
      <c r="N87" s="20">
        <v>215</v>
      </c>
      <c r="O87" s="20">
        <v>225</v>
      </c>
      <c r="P87" s="225">
        <v>230</v>
      </c>
      <c r="Q87" s="20"/>
      <c r="R87" s="20">
        <v>225</v>
      </c>
      <c r="S87" s="33">
        <f t="shared" si="3"/>
        <v>119.7675</v>
      </c>
      <c r="T87" s="20"/>
      <c r="U87" s="20" t="s">
        <v>773</v>
      </c>
      <c r="V87" s="20">
        <v>3</v>
      </c>
    </row>
    <row r="88" spans="1:22" ht="12.75">
      <c r="A88" s="20">
        <v>2</v>
      </c>
      <c r="B88" s="20">
        <v>4</v>
      </c>
      <c r="C88" s="20" t="s">
        <v>26</v>
      </c>
      <c r="D88" s="20" t="s">
        <v>27</v>
      </c>
      <c r="E88" s="20">
        <v>125</v>
      </c>
      <c r="F88" s="20" t="s">
        <v>778</v>
      </c>
      <c r="G88" s="20" t="s">
        <v>779</v>
      </c>
      <c r="H88" s="20" t="s">
        <v>52</v>
      </c>
      <c r="I88" s="20" t="s">
        <v>20</v>
      </c>
      <c r="J88" s="51">
        <v>31406</v>
      </c>
      <c r="K88" s="20" t="s">
        <v>19</v>
      </c>
      <c r="L88" s="19">
        <v>122.8</v>
      </c>
      <c r="M88" s="33">
        <v>0.524</v>
      </c>
      <c r="N88" s="20">
        <v>200</v>
      </c>
      <c r="O88" s="20">
        <v>210</v>
      </c>
      <c r="P88" s="225">
        <v>215</v>
      </c>
      <c r="Q88" s="20"/>
      <c r="R88" s="20">
        <v>210</v>
      </c>
      <c r="S88" s="33">
        <f t="shared" si="3"/>
        <v>110.04</v>
      </c>
      <c r="T88" s="20"/>
      <c r="U88" s="20" t="s">
        <v>780</v>
      </c>
      <c r="V88" s="20">
        <v>2</v>
      </c>
    </row>
    <row r="89" spans="1:22" ht="12.75">
      <c r="A89" s="20">
        <v>1</v>
      </c>
      <c r="B89" s="20">
        <v>5</v>
      </c>
      <c r="C89" s="20" t="s">
        <v>26</v>
      </c>
      <c r="D89" s="20" t="s">
        <v>27</v>
      </c>
      <c r="E89" s="20">
        <v>125</v>
      </c>
      <c r="F89" s="20" t="s">
        <v>781</v>
      </c>
      <c r="G89" s="20" t="s">
        <v>782</v>
      </c>
      <c r="H89" s="20" t="s">
        <v>22</v>
      </c>
      <c r="I89" s="20" t="s">
        <v>20</v>
      </c>
      <c r="J89" s="51">
        <v>30552</v>
      </c>
      <c r="K89" s="20" t="s">
        <v>19</v>
      </c>
      <c r="L89" s="19">
        <v>113.8</v>
      </c>
      <c r="M89" s="33">
        <v>0.5325</v>
      </c>
      <c r="N89" s="20">
        <v>200</v>
      </c>
      <c r="O89" s="20">
        <v>202.5</v>
      </c>
      <c r="P89" s="225">
        <v>205</v>
      </c>
      <c r="Q89" s="20"/>
      <c r="R89" s="20">
        <v>202.5</v>
      </c>
      <c r="S89" s="33">
        <f t="shared" si="3"/>
        <v>107.83125</v>
      </c>
      <c r="T89" s="20"/>
      <c r="U89" s="20" t="s">
        <v>783</v>
      </c>
      <c r="V89" s="20">
        <v>1</v>
      </c>
    </row>
    <row r="90" spans="1:22" ht="12.75">
      <c r="A90" s="20">
        <v>12</v>
      </c>
      <c r="B90" s="20">
        <v>1</v>
      </c>
      <c r="C90" s="20" t="s">
        <v>26</v>
      </c>
      <c r="D90" s="20" t="s">
        <v>27</v>
      </c>
      <c r="E90" s="20">
        <v>140</v>
      </c>
      <c r="F90" s="20" t="s">
        <v>785</v>
      </c>
      <c r="G90" s="20" t="s">
        <v>771</v>
      </c>
      <c r="H90" s="20" t="s">
        <v>22</v>
      </c>
      <c r="I90" s="20" t="s">
        <v>20</v>
      </c>
      <c r="J90" s="51">
        <v>34186</v>
      </c>
      <c r="K90" s="20" t="s">
        <v>19</v>
      </c>
      <c r="L90" s="19">
        <v>132.9</v>
      </c>
      <c r="M90" s="33">
        <v>0.5115</v>
      </c>
      <c r="N90" s="20">
        <v>220</v>
      </c>
      <c r="O90" s="225">
        <v>230</v>
      </c>
      <c r="P90" s="225">
        <v>230</v>
      </c>
      <c r="Q90" s="20"/>
      <c r="R90" s="20">
        <v>220</v>
      </c>
      <c r="S90" s="33">
        <f t="shared" si="3"/>
        <v>112.52999999999999</v>
      </c>
      <c r="T90" s="20"/>
      <c r="U90" s="20" t="s">
        <v>786</v>
      </c>
      <c r="V90" s="20">
        <v>12</v>
      </c>
    </row>
  </sheetData>
  <sheetProtection/>
  <mergeCells count="17">
    <mergeCell ref="M3:M4"/>
    <mergeCell ref="N3:S3"/>
    <mergeCell ref="T3:T4"/>
    <mergeCell ref="U3:U4"/>
    <mergeCell ref="V3:V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10"/>
  <sheetViews>
    <sheetView zoomScale="85" zoomScaleNormal="85" zoomScalePageLayoutView="0" workbookViewId="0" topLeftCell="A88">
      <selection activeCell="A1" sqref="A1"/>
    </sheetView>
  </sheetViews>
  <sheetFormatPr defaultColWidth="9.00390625" defaultRowHeight="12.75"/>
  <cols>
    <col min="1" max="1" width="5.00390625" style="25" bestFit="1" customWidth="1"/>
    <col min="2" max="2" width="6.00390625" style="25" bestFit="1" customWidth="1"/>
    <col min="3" max="3" width="5.625" style="25" customWidth="1"/>
    <col min="4" max="4" width="8.875" style="25" bestFit="1" customWidth="1"/>
    <col min="5" max="5" width="5.125" style="25" bestFit="1" customWidth="1"/>
    <col min="6" max="6" width="21.375" style="25" bestFit="1" customWidth="1"/>
    <col min="7" max="8" width="22.375" style="25" bestFit="1" customWidth="1"/>
    <col min="9" max="9" width="7.25390625" style="25" bestFit="1" customWidth="1"/>
    <col min="10" max="10" width="13.25390625" style="25" bestFit="1" customWidth="1"/>
    <col min="11" max="11" width="18.75390625" style="25" bestFit="1" customWidth="1"/>
    <col min="12" max="12" width="6.75390625" style="26" bestFit="1" customWidth="1"/>
    <col min="13" max="13" width="6.75390625" style="31" bestFit="1" customWidth="1"/>
    <col min="14" max="15" width="5.125" style="25" bestFit="1" customWidth="1"/>
    <col min="16" max="16" width="6.125" style="25" bestFit="1" customWidth="1"/>
    <col min="17" max="17" width="2.00390625" style="25" bestFit="1" customWidth="1"/>
    <col min="18" max="18" width="6.625" style="25" bestFit="1" customWidth="1"/>
    <col min="19" max="19" width="10.75390625" style="31" bestFit="1" customWidth="1"/>
    <col min="20" max="20" width="14.875" style="25" customWidth="1"/>
    <col min="21" max="21" width="20.375" style="25" customWidth="1"/>
    <col min="22" max="22" width="5.00390625" style="25" bestFit="1" customWidth="1"/>
    <col min="23" max="16384" width="9.125" style="25" customWidth="1"/>
  </cols>
  <sheetData>
    <row r="1" spans="3:18" ht="20.25">
      <c r="C1" s="36" t="s">
        <v>53</v>
      </c>
      <c r="F1" s="41"/>
      <c r="G1" s="22"/>
      <c r="H1" s="22"/>
      <c r="I1" s="22"/>
      <c r="J1" s="24"/>
      <c r="L1" s="23"/>
      <c r="M1" s="30"/>
      <c r="N1" s="22"/>
      <c r="O1" s="22"/>
      <c r="P1" s="22"/>
      <c r="Q1" s="22"/>
      <c r="R1" s="42"/>
    </row>
    <row r="2" spans="3:19" s="43" customFormat="1" ht="21" thickBot="1">
      <c r="C2" s="36" t="s">
        <v>787</v>
      </c>
      <c r="F2" s="44"/>
      <c r="G2" s="22"/>
      <c r="H2" s="44"/>
      <c r="I2" s="22"/>
      <c r="J2" s="44"/>
      <c r="K2" s="44"/>
      <c r="L2" s="45"/>
      <c r="M2" s="46"/>
      <c r="N2" s="44"/>
      <c r="O2" s="44"/>
      <c r="P2" s="44"/>
      <c r="Q2" s="44"/>
      <c r="R2" s="47"/>
      <c r="S2" s="48"/>
    </row>
    <row r="3" spans="1:22" ht="12.75">
      <c r="A3" s="18" t="s">
        <v>18</v>
      </c>
      <c r="B3" s="16" t="s">
        <v>8</v>
      </c>
      <c r="C3" s="16" t="s">
        <v>23</v>
      </c>
      <c r="D3" s="16" t="s">
        <v>24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7" t="s">
        <v>0</v>
      </c>
      <c r="N3" s="8" t="s">
        <v>25</v>
      </c>
      <c r="O3" s="8"/>
      <c r="P3" s="8"/>
      <c r="Q3" s="8"/>
      <c r="R3" s="8"/>
      <c r="S3" s="8"/>
      <c r="T3" s="16" t="s">
        <v>9</v>
      </c>
      <c r="U3" s="12" t="s">
        <v>32</v>
      </c>
      <c r="V3" s="18" t="s">
        <v>18</v>
      </c>
    </row>
    <row r="4" spans="1:22" s="27" customFormat="1" ht="12" thickBo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3"/>
      <c r="M4" s="6"/>
      <c r="N4" s="38">
        <v>1</v>
      </c>
      <c r="O4" s="38">
        <v>2</v>
      </c>
      <c r="P4" s="38">
        <v>3</v>
      </c>
      <c r="Q4" s="38">
        <v>4</v>
      </c>
      <c r="R4" s="49" t="s">
        <v>6</v>
      </c>
      <c r="S4" s="40" t="s">
        <v>0</v>
      </c>
      <c r="T4" s="15"/>
      <c r="U4" s="11"/>
      <c r="V4" s="17"/>
    </row>
    <row r="5" spans="1:22" ht="12.75">
      <c r="A5" s="94"/>
      <c r="B5" s="94"/>
      <c r="C5" s="226"/>
      <c r="D5" s="226"/>
      <c r="E5" s="94"/>
      <c r="F5" s="95" t="s">
        <v>232</v>
      </c>
      <c r="G5" s="94"/>
      <c r="H5" s="94"/>
      <c r="I5" s="94"/>
      <c r="J5" s="96"/>
      <c r="K5" s="94"/>
      <c r="L5" s="98"/>
      <c r="M5" s="101"/>
      <c r="N5" s="94"/>
      <c r="O5" s="94"/>
      <c r="P5" s="94"/>
      <c r="Q5" s="94"/>
      <c r="R5" s="94"/>
      <c r="S5" s="101"/>
      <c r="T5" s="94"/>
      <c r="U5" s="94"/>
      <c r="V5" s="94"/>
    </row>
    <row r="6" spans="1:22" ht="12.75">
      <c r="A6" s="20">
        <v>12</v>
      </c>
      <c r="B6" s="20">
        <v>1</v>
      </c>
      <c r="C6" s="227" t="s">
        <v>38</v>
      </c>
      <c r="D6" s="227" t="s">
        <v>27</v>
      </c>
      <c r="E6" s="20">
        <v>44</v>
      </c>
      <c r="F6" s="20" t="s">
        <v>790</v>
      </c>
      <c r="G6" s="20" t="s">
        <v>35</v>
      </c>
      <c r="H6" s="20" t="s">
        <v>791</v>
      </c>
      <c r="I6" s="20" t="s">
        <v>20</v>
      </c>
      <c r="J6" s="51">
        <v>39730</v>
      </c>
      <c r="K6" s="20" t="s">
        <v>84</v>
      </c>
      <c r="L6" s="19">
        <v>31.1</v>
      </c>
      <c r="M6" s="33">
        <v>1.446</v>
      </c>
      <c r="N6" s="20">
        <v>32.5</v>
      </c>
      <c r="O6" s="106">
        <v>35</v>
      </c>
      <c r="P6" s="106">
        <v>35</v>
      </c>
      <c r="Q6" s="20"/>
      <c r="R6" s="20">
        <f>N6</f>
        <v>32.5</v>
      </c>
      <c r="S6" s="33">
        <f aca="true" t="shared" si="0" ref="S6:S41">R6*M6</f>
        <v>46.995</v>
      </c>
      <c r="T6" s="20"/>
      <c r="U6" s="20" t="s">
        <v>920</v>
      </c>
      <c r="V6" s="20">
        <v>12</v>
      </c>
    </row>
    <row r="7" spans="1:22" ht="12.75">
      <c r="A7" s="20">
        <v>5</v>
      </c>
      <c r="B7" s="20">
        <v>2</v>
      </c>
      <c r="C7" s="227" t="s">
        <v>38</v>
      </c>
      <c r="D7" s="227" t="s">
        <v>27</v>
      </c>
      <c r="E7" s="20">
        <v>44</v>
      </c>
      <c r="F7" s="20" t="s">
        <v>788</v>
      </c>
      <c r="G7" s="20" t="s">
        <v>789</v>
      </c>
      <c r="H7" s="20" t="s">
        <v>22</v>
      </c>
      <c r="I7" s="20" t="s">
        <v>20</v>
      </c>
      <c r="J7" s="51">
        <v>40463</v>
      </c>
      <c r="K7" s="20" t="s">
        <v>84</v>
      </c>
      <c r="L7" s="19">
        <v>43.12</v>
      </c>
      <c r="M7" s="33">
        <v>1.3851</v>
      </c>
      <c r="N7" s="20">
        <v>25</v>
      </c>
      <c r="O7" s="106">
        <v>30</v>
      </c>
      <c r="P7" s="20">
        <v>30</v>
      </c>
      <c r="Q7" s="20"/>
      <c r="R7" s="20">
        <f>P7</f>
        <v>30</v>
      </c>
      <c r="S7" s="33">
        <f t="shared" si="0"/>
        <v>41.553</v>
      </c>
      <c r="T7" s="20"/>
      <c r="U7" s="20" t="s">
        <v>921</v>
      </c>
      <c r="V7" s="20">
        <v>5</v>
      </c>
    </row>
    <row r="8" spans="1:22" ht="12.75">
      <c r="A8" s="20">
        <v>12</v>
      </c>
      <c r="B8" s="20">
        <v>1</v>
      </c>
      <c r="C8" s="227" t="s">
        <v>38</v>
      </c>
      <c r="D8" s="227" t="s">
        <v>27</v>
      </c>
      <c r="E8" s="20">
        <v>48</v>
      </c>
      <c r="F8" s="20" t="s">
        <v>807</v>
      </c>
      <c r="G8" s="20" t="s">
        <v>35</v>
      </c>
      <c r="H8" s="20" t="s">
        <v>791</v>
      </c>
      <c r="I8" s="20" t="s">
        <v>20</v>
      </c>
      <c r="J8" s="51">
        <v>36571</v>
      </c>
      <c r="K8" s="20" t="s">
        <v>19</v>
      </c>
      <c r="L8" s="19">
        <v>47.96</v>
      </c>
      <c r="M8" s="33">
        <v>1.0749</v>
      </c>
      <c r="N8" s="106">
        <v>70</v>
      </c>
      <c r="O8" s="20">
        <v>70</v>
      </c>
      <c r="P8" s="106">
        <v>72.5</v>
      </c>
      <c r="Q8" s="20"/>
      <c r="R8" s="20">
        <f>O8</f>
        <v>70</v>
      </c>
      <c r="S8" s="33">
        <f t="shared" si="0"/>
        <v>75.243</v>
      </c>
      <c r="T8" s="20"/>
      <c r="U8" s="20" t="s">
        <v>530</v>
      </c>
      <c r="V8" s="20">
        <v>12</v>
      </c>
    </row>
    <row r="9" spans="1:22" ht="12.75">
      <c r="A9" s="20">
        <v>5</v>
      </c>
      <c r="B9" s="20">
        <v>2</v>
      </c>
      <c r="C9" s="227" t="s">
        <v>38</v>
      </c>
      <c r="D9" s="227" t="s">
        <v>27</v>
      </c>
      <c r="E9" s="20">
        <v>48</v>
      </c>
      <c r="F9" s="20" t="s">
        <v>804</v>
      </c>
      <c r="G9" s="20" t="s">
        <v>28</v>
      </c>
      <c r="H9" s="20" t="s">
        <v>28</v>
      </c>
      <c r="I9" s="20" t="s">
        <v>20</v>
      </c>
      <c r="J9" s="51">
        <v>32836</v>
      </c>
      <c r="K9" s="20" t="s">
        <v>19</v>
      </c>
      <c r="L9" s="19">
        <v>47.9</v>
      </c>
      <c r="M9" s="33">
        <v>1.0336</v>
      </c>
      <c r="N9" s="20">
        <v>52.5</v>
      </c>
      <c r="O9" s="20">
        <v>57.5</v>
      </c>
      <c r="P9" s="20">
        <v>60</v>
      </c>
      <c r="Q9" s="20"/>
      <c r="R9" s="20">
        <f>P9</f>
        <v>60</v>
      </c>
      <c r="S9" s="33">
        <f t="shared" si="0"/>
        <v>62.016000000000005</v>
      </c>
      <c r="T9" s="20"/>
      <c r="U9" s="20" t="s">
        <v>805</v>
      </c>
      <c r="V9" s="20">
        <v>5</v>
      </c>
    </row>
    <row r="10" spans="1:22" ht="12.75">
      <c r="A10" s="20">
        <v>12</v>
      </c>
      <c r="B10" s="20">
        <v>1</v>
      </c>
      <c r="C10" s="20" t="s">
        <v>38</v>
      </c>
      <c r="D10" s="20" t="s">
        <v>27</v>
      </c>
      <c r="E10" s="20">
        <v>48</v>
      </c>
      <c r="F10" s="20" t="s">
        <v>792</v>
      </c>
      <c r="G10" s="20" t="s">
        <v>35</v>
      </c>
      <c r="H10" s="20" t="s">
        <v>793</v>
      </c>
      <c r="I10" s="20" t="s">
        <v>20</v>
      </c>
      <c r="J10" s="51">
        <v>38580</v>
      </c>
      <c r="K10" s="20" t="s">
        <v>36</v>
      </c>
      <c r="L10" s="19">
        <v>45.8</v>
      </c>
      <c r="M10" s="33">
        <v>1.32</v>
      </c>
      <c r="N10" s="20">
        <v>35</v>
      </c>
      <c r="O10" s="20">
        <v>40</v>
      </c>
      <c r="P10" s="106">
        <v>42.5</v>
      </c>
      <c r="Q10" s="20"/>
      <c r="R10" s="20">
        <f>O10</f>
        <v>40</v>
      </c>
      <c r="S10" s="33">
        <f t="shared" si="0"/>
        <v>52.800000000000004</v>
      </c>
      <c r="T10" s="20" t="s">
        <v>524</v>
      </c>
      <c r="U10" s="20" t="s">
        <v>794</v>
      </c>
      <c r="V10" s="20">
        <v>27</v>
      </c>
    </row>
    <row r="11" spans="1:22" ht="12.75">
      <c r="A11" s="20">
        <v>12</v>
      </c>
      <c r="B11" s="20">
        <v>1</v>
      </c>
      <c r="C11" s="20" t="s">
        <v>38</v>
      </c>
      <c r="D11" s="20" t="s">
        <v>27</v>
      </c>
      <c r="E11" s="20">
        <v>48</v>
      </c>
      <c r="F11" s="20" t="s">
        <v>795</v>
      </c>
      <c r="G11" s="20" t="s">
        <v>796</v>
      </c>
      <c r="H11" s="20" t="s">
        <v>22</v>
      </c>
      <c r="I11" s="20" t="s">
        <v>20</v>
      </c>
      <c r="J11" s="51">
        <v>37757</v>
      </c>
      <c r="K11" s="20" t="s">
        <v>70</v>
      </c>
      <c r="L11" s="19">
        <v>47.8</v>
      </c>
      <c r="M11" s="33">
        <v>1.178</v>
      </c>
      <c r="N11" s="20">
        <v>40</v>
      </c>
      <c r="O11" s="106">
        <v>45</v>
      </c>
      <c r="P11" s="106">
        <v>45</v>
      </c>
      <c r="Q11" s="20"/>
      <c r="R11" s="20">
        <f>N11</f>
        <v>40</v>
      </c>
      <c r="S11" s="33">
        <f t="shared" si="0"/>
        <v>47.12</v>
      </c>
      <c r="T11" s="20" t="s">
        <v>525</v>
      </c>
      <c r="U11" s="20" t="s">
        <v>797</v>
      </c>
      <c r="V11" s="20">
        <v>21</v>
      </c>
    </row>
    <row r="12" spans="1:22" ht="12.75">
      <c r="A12" s="20">
        <v>12</v>
      </c>
      <c r="B12" s="20">
        <v>1</v>
      </c>
      <c r="C12" s="227" t="s">
        <v>38</v>
      </c>
      <c r="D12" s="227" t="s">
        <v>27</v>
      </c>
      <c r="E12" s="20">
        <v>52</v>
      </c>
      <c r="F12" s="20" t="s">
        <v>682</v>
      </c>
      <c r="G12" s="20" t="s">
        <v>71</v>
      </c>
      <c r="H12" s="20" t="s">
        <v>71</v>
      </c>
      <c r="I12" s="20" t="s">
        <v>20</v>
      </c>
      <c r="J12" s="51">
        <v>27683</v>
      </c>
      <c r="K12" s="20" t="s">
        <v>50</v>
      </c>
      <c r="L12" s="19">
        <v>51.1</v>
      </c>
      <c r="M12" s="33">
        <v>0.9986</v>
      </c>
      <c r="N12" s="20">
        <v>45</v>
      </c>
      <c r="O12" s="106">
        <v>47.5</v>
      </c>
      <c r="P12" s="20">
        <v>47.5</v>
      </c>
      <c r="Q12" s="20"/>
      <c r="R12" s="20">
        <f>P12</f>
        <v>47.5</v>
      </c>
      <c r="S12" s="33">
        <f t="shared" si="0"/>
        <v>47.4335</v>
      </c>
      <c r="T12" s="20"/>
      <c r="U12" s="20" t="s">
        <v>341</v>
      </c>
      <c r="V12" s="20">
        <v>12</v>
      </c>
    </row>
    <row r="13" spans="1:22" ht="12.75">
      <c r="A13" s="20">
        <v>12</v>
      </c>
      <c r="B13" s="20">
        <v>1</v>
      </c>
      <c r="C13" s="227" t="s">
        <v>38</v>
      </c>
      <c r="D13" s="227" t="s">
        <v>27</v>
      </c>
      <c r="E13" s="20">
        <v>52</v>
      </c>
      <c r="F13" s="20" t="s">
        <v>802</v>
      </c>
      <c r="G13" s="20" t="s">
        <v>803</v>
      </c>
      <c r="H13" s="20" t="s">
        <v>52</v>
      </c>
      <c r="I13" s="20" t="s">
        <v>20</v>
      </c>
      <c r="J13" s="51">
        <v>32798</v>
      </c>
      <c r="K13" s="20" t="s">
        <v>19</v>
      </c>
      <c r="L13" s="19">
        <v>51.6</v>
      </c>
      <c r="M13" s="33">
        <v>0.9731</v>
      </c>
      <c r="N13" s="20">
        <v>50</v>
      </c>
      <c r="O13" s="20">
        <v>52.5</v>
      </c>
      <c r="P13" s="20">
        <v>55</v>
      </c>
      <c r="Q13" s="20"/>
      <c r="R13" s="20">
        <f>P13</f>
        <v>55</v>
      </c>
      <c r="S13" s="33">
        <f t="shared" si="0"/>
        <v>53.5205</v>
      </c>
      <c r="T13" s="20"/>
      <c r="U13" s="20" t="s">
        <v>919</v>
      </c>
      <c r="V13" s="20">
        <v>12</v>
      </c>
    </row>
    <row r="14" spans="1:22" ht="12.75">
      <c r="A14" s="20">
        <v>5</v>
      </c>
      <c r="B14" s="20">
        <v>2</v>
      </c>
      <c r="C14" s="227" t="s">
        <v>38</v>
      </c>
      <c r="D14" s="227" t="s">
        <v>27</v>
      </c>
      <c r="E14" s="20">
        <v>52</v>
      </c>
      <c r="F14" s="20" t="s">
        <v>800</v>
      </c>
      <c r="G14" s="20" t="s">
        <v>28</v>
      </c>
      <c r="H14" s="20" t="s">
        <v>28</v>
      </c>
      <c r="I14" s="20" t="s">
        <v>20</v>
      </c>
      <c r="J14" s="51">
        <v>31770</v>
      </c>
      <c r="K14" s="20" t="s">
        <v>19</v>
      </c>
      <c r="L14" s="19">
        <v>51.5</v>
      </c>
      <c r="M14" s="33">
        <v>0.9731</v>
      </c>
      <c r="N14" s="106">
        <v>50</v>
      </c>
      <c r="O14" s="20">
        <v>52.5</v>
      </c>
      <c r="P14" s="106">
        <v>55</v>
      </c>
      <c r="Q14" s="20"/>
      <c r="R14" s="20">
        <f>O14</f>
        <v>52.5</v>
      </c>
      <c r="S14" s="33">
        <f t="shared" si="0"/>
        <v>51.08775</v>
      </c>
      <c r="T14" s="20"/>
      <c r="U14" s="20" t="s">
        <v>801</v>
      </c>
      <c r="V14" s="20">
        <v>5</v>
      </c>
    </row>
    <row r="15" spans="1:22" ht="12.75">
      <c r="A15" s="20">
        <v>3</v>
      </c>
      <c r="B15" s="20">
        <v>3</v>
      </c>
      <c r="C15" s="20" t="s">
        <v>38</v>
      </c>
      <c r="D15" s="20" t="s">
        <v>27</v>
      </c>
      <c r="E15" s="20">
        <v>52</v>
      </c>
      <c r="F15" s="20" t="s">
        <v>806</v>
      </c>
      <c r="G15" s="20" t="s">
        <v>796</v>
      </c>
      <c r="H15" s="20" t="s">
        <v>206</v>
      </c>
      <c r="I15" s="20" t="s">
        <v>20</v>
      </c>
      <c r="J15" s="51">
        <v>32340</v>
      </c>
      <c r="K15" s="20" t="s">
        <v>19</v>
      </c>
      <c r="L15" s="19">
        <v>51.9</v>
      </c>
      <c r="M15" s="33">
        <v>0.9731</v>
      </c>
      <c r="N15" s="20">
        <v>52.5</v>
      </c>
      <c r="O15" s="106">
        <v>60</v>
      </c>
      <c r="P15" s="106">
        <v>60</v>
      </c>
      <c r="Q15" s="20"/>
      <c r="R15" s="20">
        <f>N15</f>
        <v>52.5</v>
      </c>
      <c r="S15" s="33">
        <f t="shared" si="0"/>
        <v>51.08775</v>
      </c>
      <c r="T15" s="20"/>
      <c r="U15" s="20" t="s">
        <v>797</v>
      </c>
      <c r="V15" s="20">
        <v>3</v>
      </c>
    </row>
    <row r="16" spans="1:22" ht="12.75">
      <c r="A16" s="20">
        <v>2</v>
      </c>
      <c r="B16" s="20">
        <v>4</v>
      </c>
      <c r="C16" s="227" t="s">
        <v>38</v>
      </c>
      <c r="D16" s="227" t="s">
        <v>27</v>
      </c>
      <c r="E16" s="20">
        <v>52</v>
      </c>
      <c r="F16" s="20" t="s">
        <v>799</v>
      </c>
      <c r="G16" s="20" t="s">
        <v>71</v>
      </c>
      <c r="H16" s="20" t="s">
        <v>71</v>
      </c>
      <c r="I16" s="20" t="s">
        <v>20</v>
      </c>
      <c r="J16" s="51">
        <v>34618</v>
      </c>
      <c r="K16" s="20" t="s">
        <v>19</v>
      </c>
      <c r="L16" s="19">
        <v>52</v>
      </c>
      <c r="M16" s="33">
        <v>0.967</v>
      </c>
      <c r="N16" s="20">
        <v>45</v>
      </c>
      <c r="O16" s="106">
        <v>50</v>
      </c>
      <c r="P16" s="106">
        <v>52.5</v>
      </c>
      <c r="Q16" s="20"/>
      <c r="R16" s="20">
        <f>N16</f>
        <v>45</v>
      </c>
      <c r="S16" s="33">
        <f t="shared" si="0"/>
        <v>43.515</v>
      </c>
      <c r="T16" s="20"/>
      <c r="U16" s="20"/>
      <c r="V16" s="20">
        <v>2</v>
      </c>
    </row>
    <row r="17" spans="1:22" ht="12.75">
      <c r="A17" s="20">
        <v>12</v>
      </c>
      <c r="B17" s="20">
        <v>1</v>
      </c>
      <c r="C17" s="20" t="s">
        <v>38</v>
      </c>
      <c r="D17" s="20" t="s">
        <v>27</v>
      </c>
      <c r="E17" s="20">
        <v>56</v>
      </c>
      <c r="F17" s="20" t="s">
        <v>808</v>
      </c>
      <c r="G17" s="20" t="s">
        <v>796</v>
      </c>
      <c r="H17" s="20" t="s">
        <v>28</v>
      </c>
      <c r="I17" s="20" t="s">
        <v>20</v>
      </c>
      <c r="J17" s="51">
        <v>35738</v>
      </c>
      <c r="K17" s="20" t="s">
        <v>49</v>
      </c>
      <c r="L17" s="19">
        <v>55.83</v>
      </c>
      <c r="M17" s="33">
        <v>0.9201</v>
      </c>
      <c r="N17" s="20">
        <v>45</v>
      </c>
      <c r="O17" s="106">
        <v>52.5</v>
      </c>
      <c r="P17" s="106">
        <v>57.5</v>
      </c>
      <c r="Q17" s="20"/>
      <c r="R17" s="20">
        <f>N17</f>
        <v>45</v>
      </c>
      <c r="S17" s="33">
        <f t="shared" si="0"/>
        <v>41.4045</v>
      </c>
      <c r="T17" s="20"/>
      <c r="U17" s="20" t="s">
        <v>797</v>
      </c>
      <c r="V17" s="20">
        <v>12</v>
      </c>
    </row>
    <row r="18" spans="1:22" ht="12.75">
      <c r="A18" s="20">
        <v>12</v>
      </c>
      <c r="B18" s="20">
        <v>1</v>
      </c>
      <c r="C18" s="227" t="s">
        <v>38</v>
      </c>
      <c r="D18" s="227" t="s">
        <v>27</v>
      </c>
      <c r="E18" s="20">
        <v>56</v>
      </c>
      <c r="F18" s="20" t="s">
        <v>812</v>
      </c>
      <c r="G18" s="20" t="s">
        <v>512</v>
      </c>
      <c r="H18" s="20" t="s">
        <v>52</v>
      </c>
      <c r="I18" s="20" t="s">
        <v>20</v>
      </c>
      <c r="J18" s="51">
        <v>28752</v>
      </c>
      <c r="K18" s="20" t="s">
        <v>50</v>
      </c>
      <c r="L18" s="19">
        <v>55.6</v>
      </c>
      <c r="M18" s="33">
        <v>0.9137</v>
      </c>
      <c r="N18" s="106">
        <v>70</v>
      </c>
      <c r="O18" s="106">
        <v>70</v>
      </c>
      <c r="P18" s="20">
        <v>70</v>
      </c>
      <c r="Q18" s="20"/>
      <c r="R18" s="20">
        <f>P18</f>
        <v>70</v>
      </c>
      <c r="S18" s="33">
        <f t="shared" si="0"/>
        <v>63.958999999999996</v>
      </c>
      <c r="T18" s="20" t="s">
        <v>471</v>
      </c>
      <c r="U18" s="20" t="s">
        <v>923</v>
      </c>
      <c r="V18" s="20">
        <v>48</v>
      </c>
    </row>
    <row r="19" spans="1:22" ht="12.75">
      <c r="A19" s="20">
        <v>5</v>
      </c>
      <c r="B19" s="20">
        <v>2</v>
      </c>
      <c r="C19" s="227" t="s">
        <v>38</v>
      </c>
      <c r="D19" s="227" t="s">
        <v>27</v>
      </c>
      <c r="E19" s="20">
        <v>56</v>
      </c>
      <c r="F19" s="20" t="s">
        <v>275</v>
      </c>
      <c r="G19" s="20" t="s">
        <v>206</v>
      </c>
      <c r="H19" s="20" t="s">
        <v>206</v>
      </c>
      <c r="I19" s="20" t="s">
        <v>20</v>
      </c>
      <c r="J19" s="51">
        <v>27517</v>
      </c>
      <c r="K19" s="20" t="s">
        <v>50</v>
      </c>
      <c r="L19" s="19">
        <v>52.6</v>
      </c>
      <c r="M19" s="33">
        <v>0.9595</v>
      </c>
      <c r="N19" s="20">
        <v>60</v>
      </c>
      <c r="O19" s="106">
        <v>62.5</v>
      </c>
      <c r="P19" s="106">
        <v>62.5</v>
      </c>
      <c r="Q19" s="20"/>
      <c r="R19" s="20">
        <f>N19</f>
        <v>60</v>
      </c>
      <c r="S19" s="33">
        <f t="shared" si="0"/>
        <v>57.57</v>
      </c>
      <c r="T19" s="20"/>
      <c r="U19" s="20" t="s">
        <v>478</v>
      </c>
      <c r="V19" s="20">
        <v>5</v>
      </c>
    </row>
    <row r="20" spans="1:22" ht="12.75">
      <c r="A20" s="20">
        <v>3</v>
      </c>
      <c r="B20" s="20">
        <v>3</v>
      </c>
      <c r="C20" s="227" t="s">
        <v>38</v>
      </c>
      <c r="D20" s="227" t="s">
        <v>27</v>
      </c>
      <c r="E20" s="20">
        <v>56</v>
      </c>
      <c r="F20" s="20" t="s">
        <v>810</v>
      </c>
      <c r="G20" s="20" t="s">
        <v>208</v>
      </c>
      <c r="H20" s="20" t="s">
        <v>208</v>
      </c>
      <c r="I20" s="20" t="s">
        <v>20</v>
      </c>
      <c r="J20" s="51">
        <v>27509</v>
      </c>
      <c r="K20" s="20" t="s">
        <v>50</v>
      </c>
      <c r="L20" s="19">
        <v>54.5</v>
      </c>
      <c r="M20" s="33">
        <v>0.9622</v>
      </c>
      <c r="N20" s="20">
        <v>55</v>
      </c>
      <c r="O20" s="20">
        <v>57.5</v>
      </c>
      <c r="P20" s="20">
        <v>60</v>
      </c>
      <c r="Q20" s="20"/>
      <c r="R20" s="20">
        <f>P20</f>
        <v>60</v>
      </c>
      <c r="S20" s="33">
        <f t="shared" si="0"/>
        <v>57.732000000000006</v>
      </c>
      <c r="T20" s="20"/>
      <c r="U20" s="20" t="s">
        <v>924</v>
      </c>
      <c r="V20" s="20">
        <v>3</v>
      </c>
    </row>
    <row r="21" spans="1:22" ht="12.75">
      <c r="A21" s="20">
        <v>12</v>
      </c>
      <c r="B21" s="20">
        <v>1</v>
      </c>
      <c r="C21" s="227" t="s">
        <v>38</v>
      </c>
      <c r="D21" s="227" t="s">
        <v>27</v>
      </c>
      <c r="E21" s="20">
        <v>56</v>
      </c>
      <c r="F21" s="20" t="s">
        <v>816</v>
      </c>
      <c r="G21" s="20" t="s">
        <v>212</v>
      </c>
      <c r="H21" s="20" t="s">
        <v>212</v>
      </c>
      <c r="I21" s="20" t="s">
        <v>20</v>
      </c>
      <c r="J21" s="51">
        <v>32552</v>
      </c>
      <c r="K21" s="20" t="s">
        <v>19</v>
      </c>
      <c r="L21" s="19">
        <v>55.3</v>
      </c>
      <c r="M21" s="33">
        <v>0.928</v>
      </c>
      <c r="N21" s="20">
        <v>85</v>
      </c>
      <c r="O21" s="20">
        <v>90</v>
      </c>
      <c r="P21" s="20">
        <v>92.5</v>
      </c>
      <c r="Q21" s="20"/>
      <c r="R21" s="20">
        <f>P21</f>
        <v>92.5</v>
      </c>
      <c r="S21" s="33">
        <f t="shared" si="0"/>
        <v>85.84</v>
      </c>
      <c r="T21" s="20" t="s">
        <v>476</v>
      </c>
      <c r="U21" s="20"/>
      <c r="V21" s="20">
        <v>21</v>
      </c>
    </row>
    <row r="22" spans="1:22" ht="12.75">
      <c r="A22" s="20">
        <v>5</v>
      </c>
      <c r="B22" s="20">
        <v>2</v>
      </c>
      <c r="C22" s="227" t="s">
        <v>38</v>
      </c>
      <c r="D22" s="227" t="s">
        <v>27</v>
      </c>
      <c r="E22" s="20">
        <v>56</v>
      </c>
      <c r="F22" s="20" t="s">
        <v>815</v>
      </c>
      <c r="G22" s="20" t="s">
        <v>28</v>
      </c>
      <c r="H22" s="20" t="s">
        <v>28</v>
      </c>
      <c r="I22" s="20" t="s">
        <v>20</v>
      </c>
      <c r="J22" s="51">
        <v>29390</v>
      </c>
      <c r="K22" s="20" t="s">
        <v>19</v>
      </c>
      <c r="L22" s="19">
        <v>55.6</v>
      </c>
      <c r="M22" s="33">
        <v>0.911</v>
      </c>
      <c r="N22" s="20">
        <v>77.5</v>
      </c>
      <c r="O22" s="20">
        <v>80</v>
      </c>
      <c r="P22" s="20">
        <v>82.5</v>
      </c>
      <c r="Q22" s="20"/>
      <c r="R22" s="20">
        <f>P22</f>
        <v>82.5</v>
      </c>
      <c r="S22" s="33">
        <f t="shared" si="0"/>
        <v>75.1575</v>
      </c>
      <c r="T22" s="20"/>
      <c r="U22" s="20" t="s">
        <v>639</v>
      </c>
      <c r="V22" s="20">
        <v>5</v>
      </c>
    </row>
    <row r="23" spans="1:22" ht="12.75">
      <c r="A23" s="20">
        <v>3</v>
      </c>
      <c r="B23" s="20">
        <v>3</v>
      </c>
      <c r="C23" s="227" t="s">
        <v>38</v>
      </c>
      <c r="D23" s="227" t="s">
        <v>27</v>
      </c>
      <c r="E23" s="20">
        <v>56</v>
      </c>
      <c r="F23" s="20" t="s">
        <v>814</v>
      </c>
      <c r="G23" s="20" t="s">
        <v>212</v>
      </c>
      <c r="H23" s="20" t="s">
        <v>212</v>
      </c>
      <c r="I23" s="20" t="s">
        <v>20</v>
      </c>
      <c r="J23" s="51">
        <v>32421</v>
      </c>
      <c r="K23" s="20" t="s">
        <v>19</v>
      </c>
      <c r="L23" s="19">
        <v>55</v>
      </c>
      <c r="M23" s="33">
        <v>0.9263</v>
      </c>
      <c r="N23" s="106">
        <v>65</v>
      </c>
      <c r="O23" s="20">
        <v>75</v>
      </c>
      <c r="P23" s="20">
        <v>80</v>
      </c>
      <c r="Q23" s="20"/>
      <c r="R23" s="20">
        <f>P23</f>
        <v>80</v>
      </c>
      <c r="S23" s="33">
        <f t="shared" si="0"/>
        <v>74.104</v>
      </c>
      <c r="T23" s="20"/>
      <c r="U23" s="20" t="s">
        <v>922</v>
      </c>
      <c r="V23" s="20">
        <v>3</v>
      </c>
    </row>
    <row r="24" spans="1:22" ht="12.75">
      <c r="A24" s="20">
        <v>2</v>
      </c>
      <c r="B24" s="20">
        <v>4</v>
      </c>
      <c r="C24" s="227" t="s">
        <v>38</v>
      </c>
      <c r="D24" s="227" t="s">
        <v>27</v>
      </c>
      <c r="E24" s="20">
        <v>56</v>
      </c>
      <c r="F24" s="20" t="s">
        <v>275</v>
      </c>
      <c r="G24" s="20" t="s">
        <v>206</v>
      </c>
      <c r="H24" s="20" t="s">
        <v>206</v>
      </c>
      <c r="I24" s="20" t="s">
        <v>20</v>
      </c>
      <c r="J24" s="51">
        <v>27517</v>
      </c>
      <c r="K24" s="20" t="s">
        <v>19</v>
      </c>
      <c r="L24" s="19">
        <v>52.6</v>
      </c>
      <c r="M24" s="33">
        <v>0.9892</v>
      </c>
      <c r="N24" s="20">
        <v>60</v>
      </c>
      <c r="O24" s="106">
        <v>62.5</v>
      </c>
      <c r="P24" s="106">
        <v>62.5</v>
      </c>
      <c r="Q24" s="20"/>
      <c r="R24" s="20">
        <f>N24</f>
        <v>60</v>
      </c>
      <c r="S24" s="33">
        <f t="shared" si="0"/>
        <v>59.352</v>
      </c>
      <c r="T24" s="20"/>
      <c r="U24" s="20" t="s">
        <v>811</v>
      </c>
      <c r="V24" s="20">
        <v>2</v>
      </c>
    </row>
    <row r="25" spans="1:22" ht="12.75">
      <c r="A25" s="20">
        <v>1</v>
      </c>
      <c r="B25" s="20">
        <v>5</v>
      </c>
      <c r="C25" s="227" t="s">
        <v>38</v>
      </c>
      <c r="D25" s="227" t="s">
        <v>27</v>
      </c>
      <c r="E25" s="20">
        <v>56</v>
      </c>
      <c r="F25" s="20" t="s">
        <v>809</v>
      </c>
      <c r="G25" s="20" t="s">
        <v>206</v>
      </c>
      <c r="H25" s="20" t="s">
        <v>206</v>
      </c>
      <c r="I25" s="20" t="s">
        <v>20</v>
      </c>
      <c r="J25" s="51">
        <v>31091</v>
      </c>
      <c r="K25" s="20" t="s">
        <v>19</v>
      </c>
      <c r="L25" s="19">
        <v>53.6</v>
      </c>
      <c r="M25" s="33">
        <v>0.9462</v>
      </c>
      <c r="N25" s="20">
        <v>57.5</v>
      </c>
      <c r="O25" s="106">
        <v>60</v>
      </c>
      <c r="P25" s="106">
        <v>60</v>
      </c>
      <c r="Q25" s="20"/>
      <c r="R25" s="20">
        <f>N25</f>
        <v>57.5</v>
      </c>
      <c r="S25" s="33">
        <f t="shared" si="0"/>
        <v>54.4065</v>
      </c>
      <c r="T25" s="20"/>
      <c r="U25" s="20" t="s">
        <v>461</v>
      </c>
      <c r="V25" s="20">
        <v>1</v>
      </c>
    </row>
    <row r="26" spans="1:22" ht="12.75">
      <c r="A26" s="20">
        <v>12</v>
      </c>
      <c r="B26" s="20">
        <v>1</v>
      </c>
      <c r="C26" s="20" t="s">
        <v>38</v>
      </c>
      <c r="D26" s="20" t="s">
        <v>27</v>
      </c>
      <c r="E26" s="20">
        <v>56</v>
      </c>
      <c r="F26" s="20" t="s">
        <v>813</v>
      </c>
      <c r="G26" s="20" t="s">
        <v>212</v>
      </c>
      <c r="H26" s="20" t="s">
        <v>212</v>
      </c>
      <c r="I26" s="20" t="s">
        <v>20</v>
      </c>
      <c r="J26" s="51">
        <v>37716</v>
      </c>
      <c r="K26" s="20" t="s">
        <v>70</v>
      </c>
      <c r="L26" s="19">
        <v>55</v>
      </c>
      <c r="M26" s="33">
        <v>1.0467</v>
      </c>
      <c r="N26" s="20">
        <v>62.5</v>
      </c>
      <c r="O26" s="20">
        <v>67.5</v>
      </c>
      <c r="P26" s="106">
        <v>72.5</v>
      </c>
      <c r="Q26" s="20"/>
      <c r="R26" s="20">
        <f>O26</f>
        <v>67.5</v>
      </c>
      <c r="S26" s="33">
        <f t="shared" si="0"/>
        <v>70.65225</v>
      </c>
      <c r="T26" s="20" t="s">
        <v>523</v>
      </c>
      <c r="U26" s="20" t="s">
        <v>922</v>
      </c>
      <c r="V26" s="20">
        <v>48</v>
      </c>
    </row>
    <row r="27" spans="1:22" ht="12.75">
      <c r="A27" s="20">
        <v>12</v>
      </c>
      <c r="B27" s="20">
        <v>1</v>
      </c>
      <c r="C27" s="227" t="s">
        <v>38</v>
      </c>
      <c r="D27" s="227" t="s">
        <v>27</v>
      </c>
      <c r="E27" s="20">
        <v>60</v>
      </c>
      <c r="F27" s="20" t="s">
        <v>821</v>
      </c>
      <c r="G27" s="20" t="s">
        <v>221</v>
      </c>
      <c r="H27" s="20" t="s">
        <v>22</v>
      </c>
      <c r="I27" s="20" t="s">
        <v>20</v>
      </c>
      <c r="J27" s="51">
        <v>36328</v>
      </c>
      <c r="K27" s="20" t="s">
        <v>49</v>
      </c>
      <c r="L27" s="19">
        <v>60</v>
      </c>
      <c r="M27" s="33">
        <v>0.8887</v>
      </c>
      <c r="N27" s="20">
        <v>55</v>
      </c>
      <c r="O27" s="106">
        <v>60</v>
      </c>
      <c r="P27" s="20">
        <v>60</v>
      </c>
      <c r="Q27" s="20"/>
      <c r="R27" s="20">
        <f>P27</f>
        <v>60</v>
      </c>
      <c r="S27" s="33">
        <f t="shared" si="0"/>
        <v>53.322</v>
      </c>
      <c r="T27" s="20"/>
      <c r="U27" s="20" t="s">
        <v>822</v>
      </c>
      <c r="V27" s="20">
        <v>12</v>
      </c>
    </row>
    <row r="28" spans="1:22" ht="12.75">
      <c r="A28" s="20">
        <v>12</v>
      </c>
      <c r="B28" s="20">
        <v>1</v>
      </c>
      <c r="C28" s="227" t="s">
        <v>38</v>
      </c>
      <c r="D28" s="227" t="s">
        <v>27</v>
      </c>
      <c r="E28" s="20">
        <v>60</v>
      </c>
      <c r="F28" s="20" t="s">
        <v>825</v>
      </c>
      <c r="G28" s="20" t="s">
        <v>314</v>
      </c>
      <c r="H28" s="20" t="s">
        <v>22</v>
      </c>
      <c r="I28" s="20" t="s">
        <v>20</v>
      </c>
      <c r="J28" s="51">
        <v>28074</v>
      </c>
      <c r="K28" s="20" t="s">
        <v>50</v>
      </c>
      <c r="L28" s="19">
        <v>59.3</v>
      </c>
      <c r="M28" s="33">
        <v>0.8754</v>
      </c>
      <c r="N28" s="20">
        <v>47.5</v>
      </c>
      <c r="O28" s="106">
        <v>52.5</v>
      </c>
      <c r="P28" s="106">
        <v>52.5</v>
      </c>
      <c r="Q28" s="20"/>
      <c r="R28" s="20">
        <f>N28</f>
        <v>47.5</v>
      </c>
      <c r="S28" s="33">
        <f t="shared" si="0"/>
        <v>41.5815</v>
      </c>
      <c r="T28" s="20"/>
      <c r="U28" s="20" t="s">
        <v>730</v>
      </c>
      <c r="V28" s="20">
        <v>12</v>
      </c>
    </row>
    <row r="29" spans="1:22" ht="12.75">
      <c r="A29" s="20">
        <v>12</v>
      </c>
      <c r="B29" s="20">
        <v>1</v>
      </c>
      <c r="C29" s="227" t="s">
        <v>38</v>
      </c>
      <c r="D29" s="227" t="s">
        <v>27</v>
      </c>
      <c r="E29" s="20">
        <v>60</v>
      </c>
      <c r="F29" s="20" t="s">
        <v>817</v>
      </c>
      <c r="G29" s="20" t="s">
        <v>818</v>
      </c>
      <c r="H29" s="20" t="s">
        <v>818</v>
      </c>
      <c r="I29" s="20" t="s">
        <v>20</v>
      </c>
      <c r="J29" s="51">
        <v>26261</v>
      </c>
      <c r="K29" s="20" t="s">
        <v>59</v>
      </c>
      <c r="L29" s="19">
        <v>58.7</v>
      </c>
      <c r="M29" s="33">
        <v>0.9596</v>
      </c>
      <c r="N29" s="20">
        <v>47.5</v>
      </c>
      <c r="O29" s="20">
        <v>52.5</v>
      </c>
      <c r="P29" s="106">
        <v>55</v>
      </c>
      <c r="Q29" s="20"/>
      <c r="R29" s="20">
        <f>O29</f>
        <v>52.5</v>
      </c>
      <c r="S29" s="33">
        <f t="shared" si="0"/>
        <v>50.379</v>
      </c>
      <c r="T29" s="20"/>
      <c r="U29" s="20" t="s">
        <v>936</v>
      </c>
      <c r="V29" s="20">
        <v>12</v>
      </c>
    </row>
    <row r="30" spans="1:22" ht="12.75">
      <c r="A30" s="20">
        <v>5</v>
      </c>
      <c r="B30" s="20">
        <v>2</v>
      </c>
      <c r="C30" s="227" t="s">
        <v>38</v>
      </c>
      <c r="D30" s="227" t="s">
        <v>27</v>
      </c>
      <c r="E30" s="20">
        <v>60</v>
      </c>
      <c r="F30" s="20" t="s">
        <v>934</v>
      </c>
      <c r="G30" s="20" t="s">
        <v>28</v>
      </c>
      <c r="H30" s="20" t="s">
        <v>28</v>
      </c>
      <c r="I30" s="20" t="s">
        <v>20</v>
      </c>
      <c r="J30" s="51">
        <v>25974</v>
      </c>
      <c r="K30" s="20" t="s">
        <v>59</v>
      </c>
      <c r="L30" s="19">
        <v>59.8</v>
      </c>
      <c r="M30" s="33">
        <v>0.9637</v>
      </c>
      <c r="N30" s="20">
        <v>52.5</v>
      </c>
      <c r="O30" s="106">
        <v>55</v>
      </c>
      <c r="P30" s="106">
        <v>55</v>
      </c>
      <c r="Q30" s="20"/>
      <c r="R30" s="20">
        <f>N30</f>
        <v>52.5</v>
      </c>
      <c r="S30" s="33">
        <f t="shared" si="0"/>
        <v>50.59425</v>
      </c>
      <c r="T30" s="20"/>
      <c r="U30" s="20" t="s">
        <v>820</v>
      </c>
      <c r="V30" s="20">
        <v>5</v>
      </c>
    </row>
    <row r="31" spans="1:22" ht="12.75">
      <c r="A31" s="20">
        <v>12</v>
      </c>
      <c r="B31" s="20">
        <v>1</v>
      </c>
      <c r="C31" s="227" t="s">
        <v>38</v>
      </c>
      <c r="D31" s="227" t="s">
        <v>27</v>
      </c>
      <c r="E31" s="20">
        <v>60</v>
      </c>
      <c r="F31" s="20" t="s">
        <v>819</v>
      </c>
      <c r="G31" s="20" t="s">
        <v>71</v>
      </c>
      <c r="H31" s="20" t="s">
        <v>71</v>
      </c>
      <c r="I31" s="20" t="s">
        <v>20</v>
      </c>
      <c r="J31" s="51">
        <v>31028</v>
      </c>
      <c r="K31" s="20" t="s">
        <v>19</v>
      </c>
      <c r="L31" s="19">
        <v>58.2</v>
      </c>
      <c r="M31" s="33">
        <v>0.8851</v>
      </c>
      <c r="N31" s="20">
        <v>95</v>
      </c>
      <c r="O31" s="20">
        <v>100</v>
      </c>
      <c r="P31" s="106">
        <v>103</v>
      </c>
      <c r="Q31" s="20"/>
      <c r="R31" s="20">
        <f>O31</f>
        <v>100</v>
      </c>
      <c r="S31" s="33">
        <f t="shared" si="0"/>
        <v>88.51</v>
      </c>
      <c r="T31" s="20" t="s">
        <v>474</v>
      </c>
      <c r="U31" s="20" t="s">
        <v>341</v>
      </c>
      <c r="V31" s="20">
        <v>48</v>
      </c>
    </row>
    <row r="32" spans="1:22" ht="12.75">
      <c r="A32" s="20">
        <v>5</v>
      </c>
      <c r="B32" s="20">
        <v>2</v>
      </c>
      <c r="C32" s="227" t="s">
        <v>38</v>
      </c>
      <c r="D32" s="227" t="s">
        <v>27</v>
      </c>
      <c r="E32" s="20">
        <v>60</v>
      </c>
      <c r="F32" s="20" t="s">
        <v>824</v>
      </c>
      <c r="G32" s="20" t="s">
        <v>28</v>
      </c>
      <c r="H32" s="20" t="s">
        <v>28</v>
      </c>
      <c r="I32" s="20" t="s">
        <v>20</v>
      </c>
      <c r="J32" s="51">
        <v>33459</v>
      </c>
      <c r="K32" s="20" t="s">
        <v>19</v>
      </c>
      <c r="L32" s="19">
        <v>58.2</v>
      </c>
      <c r="M32" s="33">
        <v>0.8851</v>
      </c>
      <c r="N32" s="20">
        <v>65</v>
      </c>
      <c r="O32" s="20">
        <v>70</v>
      </c>
      <c r="P32" s="106">
        <v>72.5</v>
      </c>
      <c r="Q32" s="20"/>
      <c r="R32" s="20">
        <f>O32</f>
        <v>70</v>
      </c>
      <c r="S32" s="33">
        <f t="shared" si="0"/>
        <v>61.957</v>
      </c>
      <c r="T32" s="20"/>
      <c r="U32" s="20" t="s">
        <v>935</v>
      </c>
      <c r="V32" s="20">
        <v>5</v>
      </c>
    </row>
    <row r="33" spans="1:22" ht="12.75">
      <c r="A33" s="20">
        <v>0</v>
      </c>
      <c r="B33" s="20" t="s">
        <v>234</v>
      </c>
      <c r="C33" s="20" t="s">
        <v>38</v>
      </c>
      <c r="D33" s="20" t="s">
        <v>27</v>
      </c>
      <c r="E33" s="20">
        <v>60</v>
      </c>
      <c r="F33" s="20" t="s">
        <v>823</v>
      </c>
      <c r="G33" s="20" t="s">
        <v>734</v>
      </c>
      <c r="H33" s="20" t="s">
        <v>212</v>
      </c>
      <c r="I33" s="20" t="s">
        <v>20</v>
      </c>
      <c r="J33" s="51">
        <v>32558</v>
      </c>
      <c r="K33" s="20" t="s">
        <v>19</v>
      </c>
      <c r="L33" s="19">
        <v>57.5</v>
      </c>
      <c r="M33" s="33">
        <v>0.8902</v>
      </c>
      <c r="N33" s="106">
        <v>85</v>
      </c>
      <c r="O33" s="106">
        <v>0</v>
      </c>
      <c r="P33" s="106">
        <v>0</v>
      </c>
      <c r="Q33" s="20"/>
      <c r="R33" s="20">
        <v>0</v>
      </c>
      <c r="S33" s="33">
        <f t="shared" si="0"/>
        <v>0</v>
      </c>
      <c r="T33" s="20"/>
      <c r="U33" s="20" t="s">
        <v>922</v>
      </c>
      <c r="V33" s="20">
        <v>0</v>
      </c>
    </row>
    <row r="34" spans="1:22" ht="12.75">
      <c r="A34" s="20">
        <v>12</v>
      </c>
      <c r="B34" s="20">
        <v>1</v>
      </c>
      <c r="C34" s="227" t="s">
        <v>38</v>
      </c>
      <c r="D34" s="227" t="s">
        <v>27</v>
      </c>
      <c r="E34" s="20">
        <v>67.5</v>
      </c>
      <c r="F34" s="20" t="s">
        <v>828</v>
      </c>
      <c r="G34" s="20" t="s">
        <v>28</v>
      </c>
      <c r="H34" s="20" t="s">
        <v>28</v>
      </c>
      <c r="I34" s="20" t="s">
        <v>20</v>
      </c>
      <c r="J34" s="51">
        <v>27473</v>
      </c>
      <c r="K34" s="20" t="s">
        <v>50</v>
      </c>
      <c r="L34" s="19">
        <v>65.2</v>
      </c>
      <c r="M34" s="33">
        <v>0.8258</v>
      </c>
      <c r="N34" s="20">
        <v>70</v>
      </c>
      <c r="O34" s="106">
        <v>75</v>
      </c>
      <c r="P34" s="106">
        <v>75</v>
      </c>
      <c r="Q34" s="20"/>
      <c r="R34" s="20">
        <f>N34</f>
        <v>70</v>
      </c>
      <c r="S34" s="33">
        <f t="shared" si="0"/>
        <v>57.806</v>
      </c>
      <c r="T34" s="20" t="s">
        <v>473</v>
      </c>
      <c r="U34" s="20" t="s">
        <v>639</v>
      </c>
      <c r="V34" s="20">
        <v>21</v>
      </c>
    </row>
    <row r="35" spans="1:22" ht="12.75">
      <c r="A35" s="20">
        <v>12</v>
      </c>
      <c r="B35" s="20">
        <v>1</v>
      </c>
      <c r="C35" s="227" t="s">
        <v>38</v>
      </c>
      <c r="D35" s="227" t="s">
        <v>27</v>
      </c>
      <c r="E35" s="20">
        <v>67.5</v>
      </c>
      <c r="F35" s="20" t="s">
        <v>830</v>
      </c>
      <c r="G35" s="20" t="s">
        <v>35</v>
      </c>
      <c r="H35" s="20" t="s">
        <v>35</v>
      </c>
      <c r="I35" s="20" t="s">
        <v>20</v>
      </c>
      <c r="J35" s="51">
        <v>25544</v>
      </c>
      <c r="K35" s="20" t="s">
        <v>59</v>
      </c>
      <c r="L35" s="19">
        <v>65.3</v>
      </c>
      <c r="M35" s="33">
        <v>0.9163</v>
      </c>
      <c r="N35" s="20">
        <v>37.5</v>
      </c>
      <c r="O35" s="20">
        <v>42.5</v>
      </c>
      <c r="P35" s="20">
        <v>45</v>
      </c>
      <c r="Q35" s="20"/>
      <c r="R35" s="20">
        <f>P35</f>
        <v>45</v>
      </c>
      <c r="S35" s="33">
        <f t="shared" si="0"/>
        <v>41.2335</v>
      </c>
      <c r="T35" s="20"/>
      <c r="U35" s="20" t="s">
        <v>985</v>
      </c>
      <c r="V35" s="20">
        <v>12</v>
      </c>
    </row>
    <row r="36" spans="1:22" ht="12.75">
      <c r="A36" s="20">
        <v>12</v>
      </c>
      <c r="B36" s="20">
        <v>1</v>
      </c>
      <c r="C36" s="227" t="s">
        <v>38</v>
      </c>
      <c r="D36" s="227" t="s">
        <v>27</v>
      </c>
      <c r="E36" s="20">
        <v>67.5</v>
      </c>
      <c r="F36" s="20" t="s">
        <v>831</v>
      </c>
      <c r="G36" s="20" t="s">
        <v>28</v>
      </c>
      <c r="H36" s="20" t="s">
        <v>28</v>
      </c>
      <c r="I36" s="20" t="s">
        <v>20</v>
      </c>
      <c r="J36" s="51">
        <v>23959</v>
      </c>
      <c r="K36" s="20" t="s">
        <v>55</v>
      </c>
      <c r="L36" s="19">
        <v>66.7</v>
      </c>
      <c r="M36" s="33">
        <v>1.0463</v>
      </c>
      <c r="N36" s="20">
        <v>42.5</v>
      </c>
      <c r="O36" s="20">
        <v>47.5</v>
      </c>
      <c r="P36" s="106">
        <v>50</v>
      </c>
      <c r="Q36" s="20"/>
      <c r="R36" s="20">
        <f>O36</f>
        <v>47.5</v>
      </c>
      <c r="S36" s="33">
        <f t="shared" si="0"/>
        <v>49.69925</v>
      </c>
      <c r="T36" s="20"/>
      <c r="U36" s="20" t="s">
        <v>639</v>
      </c>
      <c r="V36" s="20">
        <v>12</v>
      </c>
    </row>
    <row r="37" spans="1:22" ht="12.75">
      <c r="A37" s="20">
        <v>12</v>
      </c>
      <c r="B37" s="20">
        <v>1</v>
      </c>
      <c r="C37" s="20" t="s">
        <v>38</v>
      </c>
      <c r="D37" s="20" t="s">
        <v>27</v>
      </c>
      <c r="E37" s="20">
        <v>67.5</v>
      </c>
      <c r="F37" s="20" t="s">
        <v>826</v>
      </c>
      <c r="G37" s="20" t="s">
        <v>827</v>
      </c>
      <c r="H37" s="20" t="s">
        <v>22</v>
      </c>
      <c r="I37" s="20" t="s">
        <v>20</v>
      </c>
      <c r="J37" s="51">
        <v>19265</v>
      </c>
      <c r="K37" s="20" t="s">
        <v>76</v>
      </c>
      <c r="L37" s="19">
        <v>67.3</v>
      </c>
      <c r="M37" s="33">
        <v>1.5732</v>
      </c>
      <c r="N37" s="20">
        <v>30</v>
      </c>
      <c r="O37" s="20">
        <v>35</v>
      </c>
      <c r="P37" s="20">
        <v>40</v>
      </c>
      <c r="Q37" s="20"/>
      <c r="R37" s="20">
        <f>P37</f>
        <v>40</v>
      </c>
      <c r="S37" s="33">
        <f t="shared" si="0"/>
        <v>62.928</v>
      </c>
      <c r="T37" s="20" t="s">
        <v>472</v>
      </c>
      <c r="U37" s="20" t="s">
        <v>986</v>
      </c>
      <c r="V37" s="20">
        <v>27</v>
      </c>
    </row>
    <row r="38" spans="1:22" ht="12.75">
      <c r="A38" s="20">
        <v>12</v>
      </c>
      <c r="B38" s="20">
        <v>1</v>
      </c>
      <c r="C38" s="227" t="s">
        <v>38</v>
      </c>
      <c r="D38" s="227" t="s">
        <v>27</v>
      </c>
      <c r="E38" s="20">
        <v>67.5</v>
      </c>
      <c r="F38" s="20" t="s">
        <v>829</v>
      </c>
      <c r="G38" s="20" t="s">
        <v>763</v>
      </c>
      <c r="H38" s="20" t="s">
        <v>763</v>
      </c>
      <c r="I38" s="20" t="s">
        <v>20</v>
      </c>
      <c r="J38" s="51">
        <v>32788</v>
      </c>
      <c r="K38" s="20" t="s">
        <v>19</v>
      </c>
      <c r="L38" s="19">
        <v>62.3</v>
      </c>
      <c r="M38" s="33">
        <v>0.8202</v>
      </c>
      <c r="N38" s="20">
        <v>62.5</v>
      </c>
      <c r="O38" s="20">
        <v>65</v>
      </c>
      <c r="P38" s="20">
        <v>67.5</v>
      </c>
      <c r="Q38" s="20"/>
      <c r="R38" s="20">
        <f>P38</f>
        <v>67.5</v>
      </c>
      <c r="S38" s="33">
        <f t="shared" si="0"/>
        <v>55.3635</v>
      </c>
      <c r="T38" s="20"/>
      <c r="U38" s="20" t="s">
        <v>983</v>
      </c>
      <c r="V38" s="20">
        <v>12</v>
      </c>
    </row>
    <row r="39" spans="1:22" ht="12.75">
      <c r="A39" s="20">
        <v>12</v>
      </c>
      <c r="B39" s="20">
        <v>1</v>
      </c>
      <c r="C39" s="20" t="s">
        <v>38</v>
      </c>
      <c r="D39" s="20" t="s">
        <v>27</v>
      </c>
      <c r="E39" s="20">
        <v>75</v>
      </c>
      <c r="F39" s="20" t="s">
        <v>832</v>
      </c>
      <c r="G39" s="20" t="s">
        <v>249</v>
      </c>
      <c r="H39" s="20" t="s">
        <v>22</v>
      </c>
      <c r="I39" s="20" t="s">
        <v>20</v>
      </c>
      <c r="J39" s="51">
        <v>26803</v>
      </c>
      <c r="K39" s="20" t="s">
        <v>59</v>
      </c>
      <c r="L39" s="19">
        <v>67.7</v>
      </c>
      <c r="M39" s="33">
        <v>0.8305</v>
      </c>
      <c r="N39" s="20">
        <v>45</v>
      </c>
      <c r="O39" s="20">
        <v>47.5</v>
      </c>
      <c r="P39" s="106">
        <v>50</v>
      </c>
      <c r="Q39" s="20"/>
      <c r="R39" s="20">
        <f>O39</f>
        <v>47.5</v>
      </c>
      <c r="S39" s="33">
        <f t="shared" si="0"/>
        <v>39.448750000000004</v>
      </c>
      <c r="T39" s="20"/>
      <c r="U39" s="20" t="s">
        <v>320</v>
      </c>
      <c r="V39" s="20">
        <v>12</v>
      </c>
    </row>
    <row r="40" spans="1:22" ht="12.75">
      <c r="A40" s="20">
        <v>12</v>
      </c>
      <c r="B40" s="20">
        <v>1</v>
      </c>
      <c r="C40" s="227" t="s">
        <v>38</v>
      </c>
      <c r="D40" s="227" t="s">
        <v>27</v>
      </c>
      <c r="E40" s="20">
        <v>90</v>
      </c>
      <c r="F40" s="20" t="s">
        <v>833</v>
      </c>
      <c r="G40" s="20" t="s">
        <v>982</v>
      </c>
      <c r="H40" s="20" t="s">
        <v>78</v>
      </c>
      <c r="I40" s="20" t="s">
        <v>20</v>
      </c>
      <c r="J40" s="51">
        <v>26361</v>
      </c>
      <c r="K40" s="20" t="s">
        <v>59</v>
      </c>
      <c r="L40" s="19">
        <v>88.15</v>
      </c>
      <c r="M40" s="33">
        <v>0.7005</v>
      </c>
      <c r="N40" s="20">
        <v>60</v>
      </c>
      <c r="O40" s="106">
        <v>65</v>
      </c>
      <c r="P40" s="106">
        <v>65</v>
      </c>
      <c r="Q40" s="20"/>
      <c r="R40" s="20">
        <f>N40</f>
        <v>60</v>
      </c>
      <c r="S40" s="33">
        <f t="shared" si="0"/>
        <v>42.03</v>
      </c>
      <c r="T40" s="20"/>
      <c r="U40" s="20" t="s">
        <v>984</v>
      </c>
      <c r="V40" s="20">
        <v>12</v>
      </c>
    </row>
    <row r="41" spans="1:22" ht="12.75">
      <c r="A41" s="20">
        <v>12</v>
      </c>
      <c r="B41" s="20">
        <v>1</v>
      </c>
      <c r="C41" s="227" t="s">
        <v>38</v>
      </c>
      <c r="D41" s="227" t="s">
        <v>27</v>
      </c>
      <c r="E41" s="20">
        <v>90</v>
      </c>
      <c r="F41" s="20" t="s">
        <v>696</v>
      </c>
      <c r="G41" s="20" t="s">
        <v>424</v>
      </c>
      <c r="H41" s="20" t="s">
        <v>424</v>
      </c>
      <c r="I41" s="20" t="s">
        <v>20</v>
      </c>
      <c r="J41" s="51">
        <v>34140</v>
      </c>
      <c r="K41" s="20" t="s">
        <v>19</v>
      </c>
      <c r="L41" s="19">
        <v>88</v>
      </c>
      <c r="M41" s="33">
        <v>0.6415</v>
      </c>
      <c r="N41" s="20">
        <v>130</v>
      </c>
      <c r="O41" s="20">
        <v>135</v>
      </c>
      <c r="P41" s="106">
        <v>140</v>
      </c>
      <c r="Q41" s="20"/>
      <c r="R41" s="20">
        <f>O41</f>
        <v>135</v>
      </c>
      <c r="S41" s="33">
        <f t="shared" si="0"/>
        <v>86.60249999999999</v>
      </c>
      <c r="T41" s="20" t="s">
        <v>475</v>
      </c>
      <c r="U41" s="20" t="s">
        <v>697</v>
      </c>
      <c r="V41" s="20">
        <v>27</v>
      </c>
    </row>
    <row r="42" spans="1:22" ht="12.75">
      <c r="A42" s="20"/>
      <c r="B42" s="20"/>
      <c r="C42" s="158"/>
      <c r="D42" s="158"/>
      <c r="E42" s="20"/>
      <c r="F42" s="32" t="s">
        <v>233</v>
      </c>
      <c r="G42" s="20"/>
      <c r="H42" s="20"/>
      <c r="I42" s="20"/>
      <c r="J42" s="51"/>
      <c r="K42" s="20"/>
      <c r="L42" s="19"/>
      <c r="M42" s="33"/>
      <c r="N42" s="20"/>
      <c r="O42" s="20"/>
      <c r="P42" s="20"/>
      <c r="Q42" s="20"/>
      <c r="R42" s="20"/>
      <c r="S42" s="33"/>
      <c r="T42" s="20"/>
      <c r="U42" s="20"/>
      <c r="V42" s="20"/>
    </row>
    <row r="43" spans="1:22" ht="12.75">
      <c r="A43" s="20">
        <v>12</v>
      </c>
      <c r="B43" s="20">
        <v>1</v>
      </c>
      <c r="C43" s="158" t="s">
        <v>38</v>
      </c>
      <c r="D43" s="158" t="s">
        <v>27</v>
      </c>
      <c r="E43" s="20">
        <v>44</v>
      </c>
      <c r="F43" s="20" t="s">
        <v>896</v>
      </c>
      <c r="G43" s="20" t="s">
        <v>897</v>
      </c>
      <c r="H43" s="20" t="s">
        <v>22</v>
      </c>
      <c r="I43" s="20" t="s">
        <v>20</v>
      </c>
      <c r="J43" s="51">
        <v>40386</v>
      </c>
      <c r="K43" s="20" t="s">
        <v>84</v>
      </c>
      <c r="L43" s="19">
        <v>37.9</v>
      </c>
      <c r="M43" s="33">
        <v>0.6154</v>
      </c>
      <c r="N43" s="20">
        <v>15</v>
      </c>
      <c r="O43" s="20">
        <v>20</v>
      </c>
      <c r="P43" s="203">
        <v>22.5</v>
      </c>
      <c r="Q43" s="20"/>
      <c r="R43" s="20">
        <v>20</v>
      </c>
      <c r="S43" s="33">
        <f aca="true" t="shared" si="1" ref="S43:S74">R43*M43</f>
        <v>12.308</v>
      </c>
      <c r="T43" s="20"/>
      <c r="U43" s="20" t="s">
        <v>898</v>
      </c>
      <c r="V43" s="20">
        <v>12</v>
      </c>
    </row>
    <row r="44" spans="1:22" ht="12.75">
      <c r="A44" s="20">
        <v>12</v>
      </c>
      <c r="B44" s="20">
        <v>1</v>
      </c>
      <c r="C44" s="158" t="s">
        <v>38</v>
      </c>
      <c r="D44" s="158" t="s">
        <v>27</v>
      </c>
      <c r="E44" s="20">
        <v>56</v>
      </c>
      <c r="F44" s="20" t="s">
        <v>902</v>
      </c>
      <c r="G44" s="20" t="s">
        <v>900</v>
      </c>
      <c r="H44" s="20" t="s">
        <v>22</v>
      </c>
      <c r="I44" s="20" t="s">
        <v>20</v>
      </c>
      <c r="J44" s="51">
        <v>38484</v>
      </c>
      <c r="K44" s="20" t="s">
        <v>36</v>
      </c>
      <c r="L44" s="19">
        <v>54.8</v>
      </c>
      <c r="M44" s="33">
        <v>1.1022</v>
      </c>
      <c r="N44" s="20">
        <v>62.5</v>
      </c>
      <c r="O44" s="20">
        <v>67.5</v>
      </c>
      <c r="P44" s="203">
        <v>72.5</v>
      </c>
      <c r="Q44" s="20"/>
      <c r="R44" s="20">
        <v>67.5</v>
      </c>
      <c r="S44" s="33">
        <f t="shared" si="1"/>
        <v>74.3985</v>
      </c>
      <c r="T44" s="20"/>
      <c r="U44" s="20" t="s">
        <v>925</v>
      </c>
      <c r="V44" s="20">
        <v>12</v>
      </c>
    </row>
    <row r="45" spans="1:22" ht="12.75">
      <c r="A45" s="20">
        <v>5</v>
      </c>
      <c r="B45" s="20">
        <v>2</v>
      </c>
      <c r="C45" s="20" t="s">
        <v>38</v>
      </c>
      <c r="D45" s="20" t="s">
        <v>27</v>
      </c>
      <c r="E45" s="20">
        <v>56</v>
      </c>
      <c r="F45" s="20" t="s">
        <v>901</v>
      </c>
      <c r="G45" s="20" t="s">
        <v>249</v>
      </c>
      <c r="H45" s="20" t="s">
        <v>22</v>
      </c>
      <c r="I45" s="20" t="s">
        <v>20</v>
      </c>
      <c r="J45" s="51">
        <v>38172</v>
      </c>
      <c r="K45" s="20" t="s">
        <v>36</v>
      </c>
      <c r="L45" s="19">
        <v>55</v>
      </c>
      <c r="M45" s="33">
        <v>1.053</v>
      </c>
      <c r="N45" s="20">
        <v>55</v>
      </c>
      <c r="O45" s="20">
        <v>60</v>
      </c>
      <c r="P45" s="20">
        <v>62.5</v>
      </c>
      <c r="Q45" s="20"/>
      <c r="R45" s="20">
        <v>62.5</v>
      </c>
      <c r="S45" s="33">
        <f t="shared" si="1"/>
        <v>65.8125</v>
      </c>
      <c r="T45" s="20"/>
      <c r="U45" s="20" t="s">
        <v>320</v>
      </c>
      <c r="V45" s="20">
        <v>5</v>
      </c>
    </row>
    <row r="46" spans="1:22" ht="12.75">
      <c r="A46" s="20">
        <v>12</v>
      </c>
      <c r="B46" s="20">
        <v>1</v>
      </c>
      <c r="C46" s="158" t="s">
        <v>38</v>
      </c>
      <c r="D46" s="158" t="s">
        <v>27</v>
      </c>
      <c r="E46" s="20">
        <v>60</v>
      </c>
      <c r="F46" s="20" t="s">
        <v>908</v>
      </c>
      <c r="G46" s="20" t="s">
        <v>909</v>
      </c>
      <c r="H46" s="20" t="s">
        <v>52</v>
      </c>
      <c r="I46" s="20" t="s">
        <v>20</v>
      </c>
      <c r="J46" s="51">
        <v>35224</v>
      </c>
      <c r="K46" s="20" t="s">
        <v>49</v>
      </c>
      <c r="L46" s="19">
        <v>57.6</v>
      </c>
      <c r="M46" s="33">
        <v>0.8484</v>
      </c>
      <c r="N46" s="20">
        <v>105</v>
      </c>
      <c r="O46" s="20">
        <v>115</v>
      </c>
      <c r="P46" s="20">
        <v>120</v>
      </c>
      <c r="Q46" s="20"/>
      <c r="R46" s="20">
        <v>120</v>
      </c>
      <c r="S46" s="33">
        <f t="shared" si="1"/>
        <v>101.808</v>
      </c>
      <c r="T46" s="20"/>
      <c r="U46" s="20" t="s">
        <v>928</v>
      </c>
      <c r="V46" s="20">
        <v>12</v>
      </c>
    </row>
    <row r="47" spans="1:22" ht="12.75">
      <c r="A47" s="20">
        <v>12</v>
      </c>
      <c r="B47" s="20">
        <v>1</v>
      </c>
      <c r="C47" s="158" t="s">
        <v>38</v>
      </c>
      <c r="D47" s="158" t="s">
        <v>27</v>
      </c>
      <c r="E47" s="20">
        <v>60</v>
      </c>
      <c r="F47" s="20" t="s">
        <v>910</v>
      </c>
      <c r="G47" s="20" t="s">
        <v>847</v>
      </c>
      <c r="H47" s="20" t="s">
        <v>22</v>
      </c>
      <c r="I47" s="20" t="s">
        <v>20</v>
      </c>
      <c r="J47" s="51">
        <v>34543</v>
      </c>
      <c r="K47" s="20" t="s">
        <v>19</v>
      </c>
      <c r="L47" s="19">
        <v>58.4</v>
      </c>
      <c r="M47" s="33">
        <v>0.8361</v>
      </c>
      <c r="N47" s="20">
        <v>115</v>
      </c>
      <c r="O47" s="20">
        <v>125</v>
      </c>
      <c r="P47" s="203">
        <v>130</v>
      </c>
      <c r="Q47" s="20"/>
      <c r="R47" s="20">
        <v>125</v>
      </c>
      <c r="S47" s="33">
        <f t="shared" si="1"/>
        <v>104.51249999999999</v>
      </c>
      <c r="T47" s="20"/>
      <c r="U47" s="20" t="s">
        <v>929</v>
      </c>
      <c r="V47" s="20">
        <v>12</v>
      </c>
    </row>
    <row r="48" spans="1:22" ht="12.75">
      <c r="A48" s="20">
        <v>5</v>
      </c>
      <c r="B48" s="20">
        <v>2</v>
      </c>
      <c r="C48" s="158" t="s">
        <v>38</v>
      </c>
      <c r="D48" s="158" t="s">
        <v>27</v>
      </c>
      <c r="E48" s="20">
        <v>60</v>
      </c>
      <c r="F48" s="20" t="s">
        <v>907</v>
      </c>
      <c r="G48" s="20" t="s">
        <v>35</v>
      </c>
      <c r="H48" s="20" t="s">
        <v>791</v>
      </c>
      <c r="I48" s="20" t="s">
        <v>20</v>
      </c>
      <c r="J48" s="51">
        <v>33177</v>
      </c>
      <c r="K48" s="20" t="s">
        <v>19</v>
      </c>
      <c r="L48" s="19">
        <v>58.5</v>
      </c>
      <c r="M48" s="33">
        <v>0.8345</v>
      </c>
      <c r="N48" s="20">
        <v>110</v>
      </c>
      <c r="O48" s="203">
        <v>115</v>
      </c>
      <c r="P48" s="203">
        <v>115</v>
      </c>
      <c r="Q48" s="20"/>
      <c r="R48" s="20">
        <v>110</v>
      </c>
      <c r="S48" s="33">
        <f t="shared" si="1"/>
        <v>91.795</v>
      </c>
      <c r="T48" s="20"/>
      <c r="U48" s="20" t="s">
        <v>927</v>
      </c>
      <c r="V48" s="20">
        <v>5</v>
      </c>
    </row>
    <row r="49" spans="1:22" ht="12.75">
      <c r="A49" s="20">
        <v>12</v>
      </c>
      <c r="B49" s="20">
        <v>1</v>
      </c>
      <c r="C49" s="158" t="s">
        <v>38</v>
      </c>
      <c r="D49" s="158" t="s">
        <v>27</v>
      </c>
      <c r="E49" s="20">
        <v>60</v>
      </c>
      <c r="F49" s="20" t="s">
        <v>903</v>
      </c>
      <c r="G49" s="20" t="s">
        <v>904</v>
      </c>
      <c r="H49" s="20" t="s">
        <v>904</v>
      </c>
      <c r="I49" s="20" t="s">
        <v>20</v>
      </c>
      <c r="J49" s="51">
        <v>38826</v>
      </c>
      <c r="K49" s="20" t="s">
        <v>84</v>
      </c>
      <c r="L49" s="19">
        <v>59.02</v>
      </c>
      <c r="M49" s="33">
        <v>1.0173</v>
      </c>
      <c r="N49" s="20">
        <v>70</v>
      </c>
      <c r="O49" s="20">
        <v>75</v>
      </c>
      <c r="P49" s="203">
        <v>80</v>
      </c>
      <c r="Q49" s="20"/>
      <c r="R49" s="20">
        <v>75</v>
      </c>
      <c r="S49" s="33">
        <f t="shared" si="1"/>
        <v>76.29750000000001</v>
      </c>
      <c r="T49" s="20"/>
      <c r="U49" s="20" t="s">
        <v>905</v>
      </c>
      <c r="V49" s="20">
        <v>12</v>
      </c>
    </row>
    <row r="50" spans="1:22" ht="12.75">
      <c r="A50" s="20">
        <v>5</v>
      </c>
      <c r="B50" s="20">
        <v>2</v>
      </c>
      <c r="C50" s="158" t="s">
        <v>38</v>
      </c>
      <c r="D50" s="158" t="s">
        <v>27</v>
      </c>
      <c r="E50" s="20">
        <v>60</v>
      </c>
      <c r="F50" s="20" t="s">
        <v>899</v>
      </c>
      <c r="G50" s="20" t="s">
        <v>900</v>
      </c>
      <c r="H50" s="20" t="s">
        <v>22</v>
      </c>
      <c r="I50" s="20" t="s">
        <v>20</v>
      </c>
      <c r="J50" s="51">
        <v>38699</v>
      </c>
      <c r="K50" s="20" t="s">
        <v>84</v>
      </c>
      <c r="L50" s="19">
        <v>59.8</v>
      </c>
      <c r="M50" s="33">
        <v>1.0032</v>
      </c>
      <c r="N50" s="20">
        <v>45</v>
      </c>
      <c r="O50" s="20">
        <v>50</v>
      </c>
      <c r="P50" s="20">
        <v>52.5</v>
      </c>
      <c r="Q50" s="20"/>
      <c r="R50" s="20">
        <v>52.5</v>
      </c>
      <c r="S50" s="33">
        <f t="shared" si="1"/>
        <v>52.668000000000006</v>
      </c>
      <c r="T50" s="20"/>
      <c r="U50" s="20" t="s">
        <v>925</v>
      </c>
      <c r="V50" s="20">
        <v>5</v>
      </c>
    </row>
    <row r="51" spans="1:22" ht="12.75">
      <c r="A51" s="20">
        <v>12</v>
      </c>
      <c r="B51" s="20">
        <v>1</v>
      </c>
      <c r="C51" s="158" t="s">
        <v>38</v>
      </c>
      <c r="D51" s="158" t="s">
        <v>27</v>
      </c>
      <c r="E51" s="20">
        <v>60</v>
      </c>
      <c r="F51" s="20" t="s">
        <v>906</v>
      </c>
      <c r="G51" s="20" t="s">
        <v>35</v>
      </c>
      <c r="H51" s="20" t="s">
        <v>791</v>
      </c>
      <c r="I51" s="20" t="s">
        <v>20</v>
      </c>
      <c r="J51" s="51">
        <v>36677</v>
      </c>
      <c r="K51" s="20" t="s">
        <v>82</v>
      </c>
      <c r="L51" s="19">
        <v>59.2</v>
      </c>
      <c r="M51" s="33">
        <v>0.8572</v>
      </c>
      <c r="N51" s="20">
        <v>100</v>
      </c>
      <c r="O51" s="203">
        <v>102.5</v>
      </c>
      <c r="P51" s="20">
        <v>102.5</v>
      </c>
      <c r="Q51" s="20"/>
      <c r="R51" s="20">
        <v>102.5</v>
      </c>
      <c r="S51" s="33">
        <f t="shared" si="1"/>
        <v>87.863</v>
      </c>
      <c r="T51" s="20"/>
      <c r="U51" s="20" t="s">
        <v>926</v>
      </c>
      <c r="V51" s="20">
        <v>12</v>
      </c>
    </row>
    <row r="52" spans="1:22" ht="12.75">
      <c r="A52" s="20">
        <v>12</v>
      </c>
      <c r="B52" s="20">
        <v>1</v>
      </c>
      <c r="C52" s="158" t="s">
        <v>38</v>
      </c>
      <c r="D52" s="158" t="s">
        <v>27</v>
      </c>
      <c r="E52" s="20">
        <v>67.5</v>
      </c>
      <c r="F52" s="20" t="s">
        <v>931</v>
      </c>
      <c r="G52" s="20" t="s">
        <v>28</v>
      </c>
      <c r="H52" s="20" t="s">
        <v>28</v>
      </c>
      <c r="I52" s="20" t="s">
        <v>20</v>
      </c>
      <c r="J52" s="51">
        <v>28761</v>
      </c>
      <c r="K52" s="20" t="s">
        <v>50</v>
      </c>
      <c r="L52" s="19">
        <v>67</v>
      </c>
      <c r="M52" s="33">
        <v>0.7329</v>
      </c>
      <c r="N52" s="20">
        <v>120</v>
      </c>
      <c r="O52" s="20">
        <v>125</v>
      </c>
      <c r="P52" s="20">
        <v>127.5</v>
      </c>
      <c r="Q52" s="20"/>
      <c r="R52" s="20">
        <v>127.5</v>
      </c>
      <c r="S52" s="33">
        <f t="shared" si="1"/>
        <v>93.44475</v>
      </c>
      <c r="T52" s="20"/>
      <c r="U52" s="20" t="s">
        <v>671</v>
      </c>
      <c r="V52" s="20">
        <v>12</v>
      </c>
    </row>
    <row r="53" spans="1:22" ht="12.75">
      <c r="A53" s="20">
        <v>12</v>
      </c>
      <c r="B53" s="20">
        <v>1</v>
      </c>
      <c r="C53" s="158" t="s">
        <v>38</v>
      </c>
      <c r="D53" s="158" t="s">
        <v>27</v>
      </c>
      <c r="E53" s="20">
        <v>67.5</v>
      </c>
      <c r="F53" s="20" t="s">
        <v>542</v>
      </c>
      <c r="G53" s="20" t="s">
        <v>28</v>
      </c>
      <c r="H53" s="20" t="s">
        <v>28</v>
      </c>
      <c r="I53" s="20" t="s">
        <v>20</v>
      </c>
      <c r="J53" s="51">
        <v>24952</v>
      </c>
      <c r="K53" s="20" t="s">
        <v>55</v>
      </c>
      <c r="L53" s="19">
        <v>63.15</v>
      </c>
      <c r="M53" s="33">
        <v>0.9306</v>
      </c>
      <c r="N53" s="203">
        <v>125</v>
      </c>
      <c r="O53" s="20">
        <v>125</v>
      </c>
      <c r="P53" s="203">
        <v>127.5</v>
      </c>
      <c r="Q53" s="20"/>
      <c r="R53" s="20">
        <v>125</v>
      </c>
      <c r="S53" s="33">
        <f t="shared" si="1"/>
        <v>116.325</v>
      </c>
      <c r="T53" s="20"/>
      <c r="U53" s="20"/>
      <c r="V53" s="20">
        <v>12</v>
      </c>
    </row>
    <row r="54" spans="1:22" ht="12.75">
      <c r="A54" s="20">
        <v>5</v>
      </c>
      <c r="B54" s="20">
        <v>2</v>
      </c>
      <c r="C54" s="158" t="s">
        <v>38</v>
      </c>
      <c r="D54" s="158" t="s">
        <v>27</v>
      </c>
      <c r="E54" s="20">
        <v>67.5</v>
      </c>
      <c r="F54" s="20" t="s">
        <v>917</v>
      </c>
      <c r="G54" s="20" t="s">
        <v>28</v>
      </c>
      <c r="H54" s="20" t="s">
        <v>28</v>
      </c>
      <c r="I54" s="20" t="s">
        <v>20</v>
      </c>
      <c r="J54" s="51">
        <v>24592</v>
      </c>
      <c r="K54" s="20" t="s">
        <v>55</v>
      </c>
      <c r="L54" s="19">
        <v>64.5</v>
      </c>
      <c r="M54" s="33">
        <v>0.9377</v>
      </c>
      <c r="N54" s="20">
        <v>107.5</v>
      </c>
      <c r="O54" s="20">
        <v>110</v>
      </c>
      <c r="P54" s="203">
        <v>115</v>
      </c>
      <c r="Q54" s="20"/>
      <c r="R54" s="20">
        <v>110</v>
      </c>
      <c r="S54" s="33">
        <f t="shared" si="1"/>
        <v>103.14699999999999</v>
      </c>
      <c r="T54" s="20"/>
      <c r="U54" s="20" t="s">
        <v>933</v>
      </c>
      <c r="V54" s="20">
        <v>5</v>
      </c>
    </row>
    <row r="55" spans="1:22" ht="12.75">
      <c r="A55" s="20">
        <v>12</v>
      </c>
      <c r="B55" s="20">
        <v>1</v>
      </c>
      <c r="C55" s="158" t="s">
        <v>38</v>
      </c>
      <c r="D55" s="158" t="s">
        <v>27</v>
      </c>
      <c r="E55" s="20">
        <v>67.5</v>
      </c>
      <c r="F55" s="20" t="s">
        <v>915</v>
      </c>
      <c r="G55" s="20" t="s">
        <v>51</v>
      </c>
      <c r="H55" s="20" t="s">
        <v>52</v>
      </c>
      <c r="I55" s="20" t="s">
        <v>20</v>
      </c>
      <c r="J55" s="51">
        <v>20954</v>
      </c>
      <c r="K55" s="20" t="s">
        <v>205</v>
      </c>
      <c r="L55" s="19">
        <v>67.4</v>
      </c>
      <c r="M55" s="33">
        <v>1.2755</v>
      </c>
      <c r="N55" s="20">
        <v>87.5</v>
      </c>
      <c r="O55" s="20">
        <v>90</v>
      </c>
      <c r="P55" s="203">
        <v>92.5</v>
      </c>
      <c r="Q55" s="20"/>
      <c r="R55" s="20">
        <v>90</v>
      </c>
      <c r="S55" s="33">
        <f t="shared" si="1"/>
        <v>114.795</v>
      </c>
      <c r="T55" s="20"/>
      <c r="U55" s="20" t="s">
        <v>932</v>
      </c>
      <c r="V55" s="20">
        <v>12</v>
      </c>
    </row>
    <row r="56" spans="1:22" ht="12.75">
      <c r="A56" s="20">
        <v>12</v>
      </c>
      <c r="B56" s="20">
        <v>1</v>
      </c>
      <c r="C56" s="158" t="s">
        <v>38</v>
      </c>
      <c r="D56" s="158" t="s">
        <v>27</v>
      </c>
      <c r="E56" s="20">
        <v>67.5</v>
      </c>
      <c r="F56" s="20" t="s">
        <v>978</v>
      </c>
      <c r="G56" s="20" t="s">
        <v>212</v>
      </c>
      <c r="H56" s="20" t="s">
        <v>212</v>
      </c>
      <c r="I56" s="20" t="s">
        <v>20</v>
      </c>
      <c r="J56" s="51">
        <v>33727</v>
      </c>
      <c r="K56" s="20" t="s">
        <v>19</v>
      </c>
      <c r="L56" s="19">
        <v>65.3</v>
      </c>
      <c r="M56" s="33">
        <v>0.7481</v>
      </c>
      <c r="N56" s="20">
        <v>155</v>
      </c>
      <c r="O56" s="203">
        <v>157.5</v>
      </c>
      <c r="P56" s="203">
        <v>157.5</v>
      </c>
      <c r="Q56" s="20"/>
      <c r="R56" s="20">
        <v>155</v>
      </c>
      <c r="S56" s="33">
        <f t="shared" si="1"/>
        <v>115.9555</v>
      </c>
      <c r="T56" s="20" t="s">
        <v>476</v>
      </c>
      <c r="U56" s="20"/>
      <c r="V56" s="20">
        <v>21</v>
      </c>
    </row>
    <row r="57" spans="1:22" ht="12.75">
      <c r="A57" s="20">
        <v>5</v>
      </c>
      <c r="B57" s="20">
        <v>2</v>
      </c>
      <c r="C57" s="20" t="s">
        <v>38</v>
      </c>
      <c r="D57" s="20" t="s">
        <v>27</v>
      </c>
      <c r="E57" s="20">
        <v>67.5</v>
      </c>
      <c r="F57" s="20" t="s">
        <v>979</v>
      </c>
      <c r="G57" s="20" t="s">
        <v>35</v>
      </c>
      <c r="H57" s="20" t="s">
        <v>793</v>
      </c>
      <c r="I57" s="20" t="s">
        <v>20</v>
      </c>
      <c r="J57" s="51">
        <v>31274</v>
      </c>
      <c r="K57" s="20" t="s">
        <v>19</v>
      </c>
      <c r="L57" s="19">
        <v>67.35</v>
      </c>
      <c r="M57" s="33">
        <v>0.7278</v>
      </c>
      <c r="N57" s="20">
        <v>155</v>
      </c>
      <c r="O57" s="203">
        <v>160</v>
      </c>
      <c r="P57" s="203">
        <v>160</v>
      </c>
      <c r="Q57" s="20"/>
      <c r="R57" s="20">
        <v>155</v>
      </c>
      <c r="S57" s="33">
        <f t="shared" si="1"/>
        <v>112.809</v>
      </c>
      <c r="T57" s="20"/>
      <c r="U57" s="20" t="s">
        <v>747</v>
      </c>
      <c r="V57" s="20">
        <v>5</v>
      </c>
    </row>
    <row r="58" spans="1:22" ht="12.75">
      <c r="A58" s="20">
        <v>3</v>
      </c>
      <c r="B58" s="20">
        <v>3</v>
      </c>
      <c r="C58" s="20" t="s">
        <v>38</v>
      </c>
      <c r="D58" s="20" t="s">
        <v>27</v>
      </c>
      <c r="E58" s="20">
        <v>67.5</v>
      </c>
      <c r="F58" s="20" t="s">
        <v>973</v>
      </c>
      <c r="G58" s="20" t="s">
        <v>974</v>
      </c>
      <c r="H58" s="20" t="s">
        <v>22</v>
      </c>
      <c r="I58" s="20" t="s">
        <v>20</v>
      </c>
      <c r="J58" s="51">
        <v>34639</v>
      </c>
      <c r="K58" s="20" t="s">
        <v>19</v>
      </c>
      <c r="L58" s="19">
        <v>66.5</v>
      </c>
      <c r="M58" s="33">
        <v>0.7357</v>
      </c>
      <c r="N58" s="20">
        <v>120</v>
      </c>
      <c r="O58" s="20">
        <v>125</v>
      </c>
      <c r="P58" s="20">
        <v>130</v>
      </c>
      <c r="Q58" s="20"/>
      <c r="R58" s="20">
        <v>130</v>
      </c>
      <c r="S58" s="33">
        <f t="shared" si="1"/>
        <v>95.641</v>
      </c>
      <c r="T58" s="20"/>
      <c r="U58" s="20"/>
      <c r="V58" s="20">
        <v>3</v>
      </c>
    </row>
    <row r="59" spans="1:22" ht="12.75">
      <c r="A59" s="20">
        <v>2</v>
      </c>
      <c r="B59" s="20">
        <v>4</v>
      </c>
      <c r="C59" s="158" t="s">
        <v>38</v>
      </c>
      <c r="D59" s="158" t="s">
        <v>27</v>
      </c>
      <c r="E59" s="20">
        <v>67.5</v>
      </c>
      <c r="F59" s="20" t="s">
        <v>975</v>
      </c>
      <c r="G59" s="20" t="s">
        <v>976</v>
      </c>
      <c r="H59" s="20" t="s">
        <v>52</v>
      </c>
      <c r="I59" s="20" t="s">
        <v>20</v>
      </c>
      <c r="J59" s="51">
        <v>30151</v>
      </c>
      <c r="K59" s="20" t="s">
        <v>19</v>
      </c>
      <c r="L59" s="19">
        <v>67</v>
      </c>
      <c r="M59" s="33">
        <v>0.7307</v>
      </c>
      <c r="N59" s="20">
        <v>125</v>
      </c>
      <c r="O59" s="203">
        <v>130</v>
      </c>
      <c r="P59" s="20">
        <v>130</v>
      </c>
      <c r="Q59" s="20"/>
      <c r="R59" s="20">
        <v>130</v>
      </c>
      <c r="S59" s="33">
        <f t="shared" si="1"/>
        <v>94.991</v>
      </c>
      <c r="T59" s="20"/>
      <c r="U59" s="20" t="s">
        <v>786</v>
      </c>
      <c r="V59" s="20">
        <v>2</v>
      </c>
    </row>
    <row r="60" spans="1:22" ht="12.75">
      <c r="A60" s="20">
        <v>1</v>
      </c>
      <c r="B60" s="20">
        <v>5</v>
      </c>
      <c r="C60" s="158" t="s">
        <v>38</v>
      </c>
      <c r="D60" s="158" t="s">
        <v>27</v>
      </c>
      <c r="E60" s="20">
        <v>67.5</v>
      </c>
      <c r="F60" s="20" t="s">
        <v>977</v>
      </c>
      <c r="G60" s="20" t="s">
        <v>249</v>
      </c>
      <c r="H60" s="20" t="s">
        <v>22</v>
      </c>
      <c r="I60" s="20" t="s">
        <v>20</v>
      </c>
      <c r="J60" s="51">
        <v>34736</v>
      </c>
      <c r="K60" s="20" t="s">
        <v>19</v>
      </c>
      <c r="L60" s="19">
        <v>67.5</v>
      </c>
      <c r="M60" s="33">
        <v>0.7258</v>
      </c>
      <c r="N60" s="20">
        <v>125</v>
      </c>
      <c r="O60" s="20">
        <v>130</v>
      </c>
      <c r="P60" s="203">
        <v>135</v>
      </c>
      <c r="Q60" s="20"/>
      <c r="R60" s="20">
        <v>130</v>
      </c>
      <c r="S60" s="33">
        <f t="shared" si="1"/>
        <v>94.354</v>
      </c>
      <c r="T60" s="20"/>
      <c r="U60" s="20" t="s">
        <v>838</v>
      </c>
      <c r="V60" s="20">
        <v>1</v>
      </c>
    </row>
    <row r="61" spans="1:22" ht="12.75">
      <c r="A61" s="20">
        <v>0</v>
      </c>
      <c r="B61" s="20">
        <v>6</v>
      </c>
      <c r="C61" s="158" t="s">
        <v>38</v>
      </c>
      <c r="D61" s="158" t="s">
        <v>27</v>
      </c>
      <c r="E61" s="20">
        <v>67.5</v>
      </c>
      <c r="F61" s="20" t="s">
        <v>972</v>
      </c>
      <c r="G61" s="20" t="s">
        <v>286</v>
      </c>
      <c r="H61" s="20" t="s">
        <v>52</v>
      </c>
      <c r="I61" s="20" t="s">
        <v>20</v>
      </c>
      <c r="J61" s="51">
        <v>32279</v>
      </c>
      <c r="K61" s="20" t="s">
        <v>19</v>
      </c>
      <c r="L61" s="19">
        <v>65.7</v>
      </c>
      <c r="M61" s="33">
        <v>0.7439</v>
      </c>
      <c r="N61" s="20">
        <v>122.5</v>
      </c>
      <c r="O61" s="20">
        <v>127.5</v>
      </c>
      <c r="P61" s="203">
        <v>132.5</v>
      </c>
      <c r="Q61" s="20"/>
      <c r="R61" s="20">
        <v>127.5</v>
      </c>
      <c r="S61" s="33">
        <f t="shared" si="1"/>
        <v>94.84725</v>
      </c>
      <c r="T61" s="20"/>
      <c r="U61" s="20"/>
      <c r="V61" s="20">
        <v>0</v>
      </c>
    </row>
    <row r="62" spans="1:22" ht="12.75">
      <c r="A62" s="20">
        <v>0</v>
      </c>
      <c r="B62" s="20">
        <v>7</v>
      </c>
      <c r="C62" s="158" t="s">
        <v>38</v>
      </c>
      <c r="D62" s="158" t="s">
        <v>27</v>
      </c>
      <c r="E62" s="20">
        <v>67.5</v>
      </c>
      <c r="F62" s="20" t="s">
        <v>970</v>
      </c>
      <c r="G62" s="20" t="s">
        <v>971</v>
      </c>
      <c r="H62" s="20" t="s">
        <v>52</v>
      </c>
      <c r="I62" s="20" t="s">
        <v>20</v>
      </c>
      <c r="J62" s="51">
        <v>34864</v>
      </c>
      <c r="K62" s="20" t="s">
        <v>19</v>
      </c>
      <c r="L62" s="19">
        <v>67.3</v>
      </c>
      <c r="M62" s="33">
        <v>0.7278</v>
      </c>
      <c r="N62" s="20">
        <v>110</v>
      </c>
      <c r="O62" s="20">
        <v>115</v>
      </c>
      <c r="P62" s="20">
        <v>117.5</v>
      </c>
      <c r="Q62" s="20"/>
      <c r="R62" s="20">
        <v>117.5</v>
      </c>
      <c r="S62" s="33">
        <f t="shared" si="1"/>
        <v>85.5165</v>
      </c>
      <c r="T62" s="20"/>
      <c r="U62" s="20"/>
      <c r="V62" s="20">
        <v>0</v>
      </c>
    </row>
    <row r="63" spans="1:22" ht="12.75">
      <c r="A63" s="20">
        <v>0</v>
      </c>
      <c r="B63" s="20">
        <v>8</v>
      </c>
      <c r="C63" s="158" t="s">
        <v>38</v>
      </c>
      <c r="D63" s="158" t="s">
        <v>27</v>
      </c>
      <c r="E63" s="20">
        <v>67.5</v>
      </c>
      <c r="F63" s="20" t="s">
        <v>969</v>
      </c>
      <c r="G63" s="20" t="s">
        <v>249</v>
      </c>
      <c r="H63" s="20" t="s">
        <v>22</v>
      </c>
      <c r="I63" s="20" t="s">
        <v>20</v>
      </c>
      <c r="J63" s="51">
        <v>34363</v>
      </c>
      <c r="K63" s="20" t="s">
        <v>19</v>
      </c>
      <c r="L63" s="19">
        <v>60.1</v>
      </c>
      <c r="M63" s="33">
        <v>0.8114</v>
      </c>
      <c r="N63" s="20">
        <v>100</v>
      </c>
      <c r="O63" s="20">
        <v>110</v>
      </c>
      <c r="P63" s="20">
        <v>115</v>
      </c>
      <c r="Q63" s="20"/>
      <c r="R63" s="20">
        <v>115</v>
      </c>
      <c r="S63" s="33">
        <f t="shared" si="1"/>
        <v>93.311</v>
      </c>
      <c r="T63" s="20"/>
      <c r="U63" s="20"/>
      <c r="V63" s="20">
        <v>0</v>
      </c>
    </row>
    <row r="64" spans="1:22" ht="12.75">
      <c r="A64" s="20">
        <v>0</v>
      </c>
      <c r="B64" s="20">
        <v>9</v>
      </c>
      <c r="C64" s="20" t="s">
        <v>38</v>
      </c>
      <c r="D64" s="20" t="s">
        <v>27</v>
      </c>
      <c r="E64" s="20">
        <v>67.5</v>
      </c>
      <c r="F64" s="20" t="s">
        <v>980</v>
      </c>
      <c r="G64" s="20" t="s">
        <v>273</v>
      </c>
      <c r="H64" s="20" t="s">
        <v>22</v>
      </c>
      <c r="I64" s="20" t="s">
        <v>20</v>
      </c>
      <c r="J64" s="51">
        <v>32089</v>
      </c>
      <c r="K64" s="20" t="s">
        <v>19</v>
      </c>
      <c r="L64" s="19">
        <v>65.85</v>
      </c>
      <c r="M64" s="33">
        <v>0.7429</v>
      </c>
      <c r="N64" s="20">
        <v>100</v>
      </c>
      <c r="O64" s="20">
        <v>107.5</v>
      </c>
      <c r="P64" s="203">
        <v>112.5</v>
      </c>
      <c r="Q64" s="20"/>
      <c r="R64" s="20">
        <v>107.5</v>
      </c>
      <c r="S64" s="33">
        <f t="shared" si="1"/>
        <v>79.86175</v>
      </c>
      <c r="T64" s="20"/>
      <c r="U64" s="20" t="s">
        <v>981</v>
      </c>
      <c r="V64" s="20">
        <v>0</v>
      </c>
    </row>
    <row r="65" spans="1:22" ht="12.75">
      <c r="A65" s="20">
        <v>0</v>
      </c>
      <c r="B65" s="20" t="s">
        <v>234</v>
      </c>
      <c r="C65" s="158" t="s">
        <v>38</v>
      </c>
      <c r="D65" s="158" t="s">
        <v>27</v>
      </c>
      <c r="E65" s="20">
        <v>67.5</v>
      </c>
      <c r="F65" s="20" t="s">
        <v>968</v>
      </c>
      <c r="G65" s="20" t="s">
        <v>1607</v>
      </c>
      <c r="H65" s="20" t="s">
        <v>28</v>
      </c>
      <c r="I65" s="20" t="s">
        <v>20</v>
      </c>
      <c r="J65" s="51">
        <v>33415</v>
      </c>
      <c r="K65" s="20" t="s">
        <v>19</v>
      </c>
      <c r="L65" s="19">
        <v>66</v>
      </c>
      <c r="M65" s="33">
        <v>0.7408</v>
      </c>
      <c r="N65" s="203">
        <v>117.5</v>
      </c>
      <c r="O65" s="203">
        <v>122.5</v>
      </c>
      <c r="P65" s="203">
        <v>0</v>
      </c>
      <c r="Q65" s="20"/>
      <c r="R65" s="20">
        <v>0</v>
      </c>
      <c r="S65" s="33">
        <f t="shared" si="1"/>
        <v>0</v>
      </c>
      <c r="T65" s="20"/>
      <c r="U65" s="20" t="s">
        <v>528</v>
      </c>
      <c r="V65" s="20">
        <v>0</v>
      </c>
    </row>
    <row r="66" spans="1:22" ht="12.75">
      <c r="A66" s="20">
        <v>12</v>
      </c>
      <c r="B66" s="20">
        <v>1</v>
      </c>
      <c r="C66" s="158" t="s">
        <v>38</v>
      </c>
      <c r="D66" s="158" t="s">
        <v>27</v>
      </c>
      <c r="E66" s="20">
        <v>67.5</v>
      </c>
      <c r="F66" s="20" t="s">
        <v>913</v>
      </c>
      <c r="G66" s="20" t="s">
        <v>28</v>
      </c>
      <c r="H66" s="20" t="s">
        <v>28</v>
      </c>
      <c r="I66" s="20" t="s">
        <v>20</v>
      </c>
      <c r="J66" s="51">
        <v>38118</v>
      </c>
      <c r="K66" s="20" t="s">
        <v>36</v>
      </c>
      <c r="L66" s="19">
        <v>63.7</v>
      </c>
      <c r="M66" s="33">
        <v>0.9038</v>
      </c>
      <c r="N66" s="20">
        <v>82.5</v>
      </c>
      <c r="O66" s="20">
        <v>87.5</v>
      </c>
      <c r="P66" s="20">
        <v>90</v>
      </c>
      <c r="Q66" s="20"/>
      <c r="R66" s="20">
        <v>90</v>
      </c>
      <c r="S66" s="33">
        <f t="shared" si="1"/>
        <v>81.342</v>
      </c>
      <c r="T66" s="20"/>
      <c r="U66" s="20" t="s">
        <v>914</v>
      </c>
      <c r="V66" s="20">
        <v>12</v>
      </c>
    </row>
    <row r="67" spans="1:22" ht="12.75">
      <c r="A67" s="20">
        <v>12</v>
      </c>
      <c r="B67" s="20">
        <v>1</v>
      </c>
      <c r="C67" s="158" t="s">
        <v>38</v>
      </c>
      <c r="D67" s="158" t="s">
        <v>27</v>
      </c>
      <c r="E67" s="20">
        <v>67.5</v>
      </c>
      <c r="F67" s="20" t="s">
        <v>918</v>
      </c>
      <c r="G67" s="20" t="s">
        <v>35</v>
      </c>
      <c r="H67" s="20" t="s">
        <v>791</v>
      </c>
      <c r="I67" s="20" t="s">
        <v>20</v>
      </c>
      <c r="J67" s="51">
        <v>37524</v>
      </c>
      <c r="K67" s="20" t="s">
        <v>70</v>
      </c>
      <c r="L67" s="19">
        <v>67.3</v>
      </c>
      <c r="M67" s="33">
        <v>0.786</v>
      </c>
      <c r="N67" s="20">
        <v>110</v>
      </c>
      <c r="O67" s="20">
        <v>120</v>
      </c>
      <c r="P67" s="203">
        <v>127.5</v>
      </c>
      <c r="Q67" s="20"/>
      <c r="R67" s="20">
        <v>120</v>
      </c>
      <c r="S67" s="33">
        <f t="shared" si="1"/>
        <v>94.32000000000001</v>
      </c>
      <c r="T67" s="20" t="s">
        <v>525</v>
      </c>
      <c r="U67" s="20" t="s">
        <v>930</v>
      </c>
      <c r="V67" s="20">
        <v>21</v>
      </c>
    </row>
    <row r="68" spans="1:22" ht="12.75">
      <c r="A68" s="20">
        <v>5</v>
      </c>
      <c r="B68" s="20">
        <v>2</v>
      </c>
      <c r="C68" s="158" t="s">
        <v>38</v>
      </c>
      <c r="D68" s="158" t="s">
        <v>27</v>
      </c>
      <c r="E68" s="20">
        <v>67.5</v>
      </c>
      <c r="F68" s="20" t="s">
        <v>911</v>
      </c>
      <c r="G68" s="20" t="s">
        <v>35</v>
      </c>
      <c r="H68" s="20" t="s">
        <v>791</v>
      </c>
      <c r="I68" s="20" t="s">
        <v>20</v>
      </c>
      <c r="J68" s="51">
        <v>37579</v>
      </c>
      <c r="K68" s="20" t="s">
        <v>70</v>
      </c>
      <c r="L68" s="19">
        <v>65.8</v>
      </c>
      <c r="M68" s="33">
        <v>0.8395</v>
      </c>
      <c r="N68" s="20">
        <v>75</v>
      </c>
      <c r="O68" s="20">
        <v>80</v>
      </c>
      <c r="P68" s="203">
        <v>82.5</v>
      </c>
      <c r="Q68" s="20"/>
      <c r="R68" s="20">
        <v>80</v>
      </c>
      <c r="S68" s="33">
        <f t="shared" si="1"/>
        <v>67.16</v>
      </c>
      <c r="T68" s="20"/>
      <c r="U68" s="20" t="s">
        <v>912</v>
      </c>
      <c r="V68" s="20">
        <v>5</v>
      </c>
    </row>
    <row r="69" spans="1:22" ht="12.75">
      <c r="A69" s="20">
        <v>12</v>
      </c>
      <c r="B69" s="20">
        <v>1</v>
      </c>
      <c r="C69" s="227" t="s">
        <v>38</v>
      </c>
      <c r="D69" s="227" t="s">
        <v>27</v>
      </c>
      <c r="E69" s="20">
        <v>75</v>
      </c>
      <c r="F69" s="20" t="s">
        <v>110</v>
      </c>
      <c r="G69" s="20" t="s">
        <v>35</v>
      </c>
      <c r="H69" s="20" t="s">
        <v>35</v>
      </c>
      <c r="I69" s="20" t="s">
        <v>20</v>
      </c>
      <c r="J69" s="51">
        <v>35034</v>
      </c>
      <c r="K69" s="20" t="s">
        <v>49</v>
      </c>
      <c r="L69" s="19">
        <v>72.5</v>
      </c>
      <c r="M69" s="33">
        <v>0.6828</v>
      </c>
      <c r="N69" s="20">
        <v>70</v>
      </c>
      <c r="O69" s="20">
        <v>77.5</v>
      </c>
      <c r="P69" s="20">
        <v>80</v>
      </c>
      <c r="Q69" s="20"/>
      <c r="R69" s="20">
        <f>P69</f>
        <v>80</v>
      </c>
      <c r="S69" s="33">
        <f t="shared" si="1"/>
        <v>54.623999999999995</v>
      </c>
      <c r="T69" s="20"/>
      <c r="U69" s="20" t="s">
        <v>111</v>
      </c>
      <c r="V69" s="20">
        <v>12</v>
      </c>
    </row>
    <row r="70" spans="1:22" ht="12.75">
      <c r="A70" s="20">
        <v>12</v>
      </c>
      <c r="B70" s="20">
        <v>1</v>
      </c>
      <c r="C70" s="227" t="s">
        <v>38</v>
      </c>
      <c r="D70" s="227" t="s">
        <v>27</v>
      </c>
      <c r="E70" s="20">
        <v>75</v>
      </c>
      <c r="F70" s="20" t="s">
        <v>839</v>
      </c>
      <c r="G70" s="20" t="s">
        <v>35</v>
      </c>
      <c r="H70" s="20" t="s">
        <v>791</v>
      </c>
      <c r="I70" s="20" t="s">
        <v>20</v>
      </c>
      <c r="J70" s="51">
        <v>27909</v>
      </c>
      <c r="K70" s="20" t="s">
        <v>50</v>
      </c>
      <c r="L70" s="19">
        <v>74.9</v>
      </c>
      <c r="M70" s="33">
        <v>0.6721</v>
      </c>
      <c r="N70" s="20">
        <v>110</v>
      </c>
      <c r="O70" s="20">
        <v>115</v>
      </c>
      <c r="P70" s="106">
        <v>122.5</v>
      </c>
      <c r="Q70" s="20"/>
      <c r="R70" s="20">
        <f>O70</f>
        <v>115</v>
      </c>
      <c r="S70" s="33">
        <f t="shared" si="1"/>
        <v>77.2915</v>
      </c>
      <c r="T70" s="20"/>
      <c r="U70" s="20" t="s">
        <v>930</v>
      </c>
      <c r="V70" s="20">
        <v>12</v>
      </c>
    </row>
    <row r="71" spans="1:22" ht="12.75">
      <c r="A71" s="20">
        <v>12</v>
      </c>
      <c r="B71" s="20">
        <v>1</v>
      </c>
      <c r="C71" s="227" t="s">
        <v>38</v>
      </c>
      <c r="D71" s="227" t="s">
        <v>27</v>
      </c>
      <c r="E71" s="20">
        <v>75</v>
      </c>
      <c r="F71" s="20" t="s">
        <v>843</v>
      </c>
      <c r="G71" s="20" t="s">
        <v>35</v>
      </c>
      <c r="H71" s="20" t="s">
        <v>791</v>
      </c>
      <c r="I71" s="20" t="s">
        <v>20</v>
      </c>
      <c r="J71" s="51">
        <v>24528</v>
      </c>
      <c r="K71" s="20" t="s">
        <v>55</v>
      </c>
      <c r="L71" s="19">
        <v>73.15</v>
      </c>
      <c r="M71" s="33">
        <v>0.8393</v>
      </c>
      <c r="N71" s="20">
        <v>130</v>
      </c>
      <c r="O71" s="106">
        <v>132.5</v>
      </c>
      <c r="P71" s="106">
        <v>132.5</v>
      </c>
      <c r="Q71" s="20"/>
      <c r="R71" s="20">
        <f>N71</f>
        <v>130</v>
      </c>
      <c r="S71" s="33">
        <f t="shared" si="1"/>
        <v>109.10900000000001</v>
      </c>
      <c r="T71" s="20"/>
      <c r="U71" s="20"/>
      <c r="V71" s="20">
        <v>12</v>
      </c>
    </row>
    <row r="72" spans="1:22" ht="12.75">
      <c r="A72" s="20">
        <v>5</v>
      </c>
      <c r="B72" s="20">
        <v>2</v>
      </c>
      <c r="C72" s="227" t="s">
        <v>38</v>
      </c>
      <c r="D72" s="227" t="s">
        <v>27</v>
      </c>
      <c r="E72" s="20">
        <v>75</v>
      </c>
      <c r="F72" s="20" t="s">
        <v>550</v>
      </c>
      <c r="G72" s="20" t="s">
        <v>373</v>
      </c>
      <c r="H72" s="20" t="s">
        <v>373</v>
      </c>
      <c r="I72" s="20" t="s">
        <v>20</v>
      </c>
      <c r="J72" s="51">
        <v>25181</v>
      </c>
      <c r="K72" s="20" t="s">
        <v>55</v>
      </c>
      <c r="L72" s="19">
        <v>72.9</v>
      </c>
      <c r="M72" s="33">
        <v>0.7973</v>
      </c>
      <c r="N72" s="20">
        <v>120</v>
      </c>
      <c r="O72" s="20">
        <v>125</v>
      </c>
      <c r="P72" s="106">
        <v>130</v>
      </c>
      <c r="Q72" s="20"/>
      <c r="R72" s="20">
        <f>O72</f>
        <v>125</v>
      </c>
      <c r="S72" s="33">
        <f t="shared" si="1"/>
        <v>99.6625</v>
      </c>
      <c r="T72" s="20"/>
      <c r="U72" s="20"/>
      <c r="V72" s="20">
        <v>5</v>
      </c>
    </row>
    <row r="73" spans="1:22" ht="12.75">
      <c r="A73" s="20">
        <v>3</v>
      </c>
      <c r="B73" s="20">
        <v>3</v>
      </c>
      <c r="C73" s="227" t="s">
        <v>38</v>
      </c>
      <c r="D73" s="227" t="s">
        <v>27</v>
      </c>
      <c r="E73" s="20">
        <v>75</v>
      </c>
      <c r="F73" s="20" t="s">
        <v>840</v>
      </c>
      <c r="G73" s="20" t="s">
        <v>841</v>
      </c>
      <c r="H73" s="20" t="s">
        <v>841</v>
      </c>
      <c r="I73" s="20" t="s">
        <v>841</v>
      </c>
      <c r="J73" s="51">
        <v>24877</v>
      </c>
      <c r="K73" s="20" t="s">
        <v>55</v>
      </c>
      <c r="L73" s="19">
        <v>74.3</v>
      </c>
      <c r="M73" s="33">
        <v>0.806</v>
      </c>
      <c r="N73" s="20">
        <v>100</v>
      </c>
      <c r="O73" s="20">
        <v>105</v>
      </c>
      <c r="P73" s="20">
        <v>110</v>
      </c>
      <c r="Q73" s="20"/>
      <c r="R73" s="20">
        <f>P73</f>
        <v>110</v>
      </c>
      <c r="S73" s="33">
        <f t="shared" si="1"/>
        <v>88.66000000000001</v>
      </c>
      <c r="T73" s="20"/>
      <c r="U73" s="20" t="s">
        <v>842</v>
      </c>
      <c r="V73" s="20">
        <v>3</v>
      </c>
    </row>
    <row r="74" spans="1:22" ht="12.75">
      <c r="A74" s="20">
        <v>12</v>
      </c>
      <c r="B74" s="20">
        <v>1</v>
      </c>
      <c r="C74" s="227" t="s">
        <v>38</v>
      </c>
      <c r="D74" s="227" t="s">
        <v>27</v>
      </c>
      <c r="E74" s="20">
        <v>75</v>
      </c>
      <c r="F74" s="20" t="s">
        <v>844</v>
      </c>
      <c r="G74" s="20" t="s">
        <v>421</v>
      </c>
      <c r="H74" s="20" t="s">
        <v>421</v>
      </c>
      <c r="I74" s="20" t="s">
        <v>20</v>
      </c>
      <c r="J74" s="51">
        <v>22596</v>
      </c>
      <c r="K74" s="20" t="s">
        <v>72</v>
      </c>
      <c r="L74" s="19">
        <v>73.4</v>
      </c>
      <c r="M74" s="33">
        <v>1.0005</v>
      </c>
      <c r="N74" s="20">
        <v>125</v>
      </c>
      <c r="O74" s="20">
        <v>130</v>
      </c>
      <c r="P74" s="20">
        <v>132.5</v>
      </c>
      <c r="Q74" s="20"/>
      <c r="R74" s="20">
        <f>P74</f>
        <v>132.5</v>
      </c>
      <c r="S74" s="33">
        <f t="shared" si="1"/>
        <v>132.56625</v>
      </c>
      <c r="T74" s="20"/>
      <c r="U74" s="20"/>
      <c r="V74" s="20">
        <v>12</v>
      </c>
    </row>
    <row r="75" spans="1:22" ht="12.75">
      <c r="A75" s="20">
        <v>12</v>
      </c>
      <c r="B75" s="20">
        <v>1</v>
      </c>
      <c r="C75" s="227" t="s">
        <v>38</v>
      </c>
      <c r="D75" s="227" t="s">
        <v>27</v>
      </c>
      <c r="E75" s="20">
        <v>75</v>
      </c>
      <c r="F75" s="20" t="s">
        <v>845</v>
      </c>
      <c r="G75" s="20" t="s">
        <v>51</v>
      </c>
      <c r="H75" s="20" t="s">
        <v>52</v>
      </c>
      <c r="I75" s="20" t="s">
        <v>20</v>
      </c>
      <c r="J75" s="51">
        <v>17766</v>
      </c>
      <c r="K75" s="20" t="s">
        <v>134</v>
      </c>
      <c r="L75" s="19">
        <v>74.9</v>
      </c>
      <c r="M75" s="33">
        <v>1.3666</v>
      </c>
      <c r="N75" s="20">
        <v>110</v>
      </c>
      <c r="O75" s="106">
        <v>117.5</v>
      </c>
      <c r="P75" s="20">
        <v>0</v>
      </c>
      <c r="Q75" s="20"/>
      <c r="R75" s="20">
        <f>N75</f>
        <v>110</v>
      </c>
      <c r="S75" s="33">
        <f aca="true" t="shared" si="2" ref="S75:S106">R75*M75</f>
        <v>150.326</v>
      </c>
      <c r="T75" s="20"/>
      <c r="U75" s="20" t="s">
        <v>1134</v>
      </c>
      <c r="V75" s="20">
        <v>12</v>
      </c>
    </row>
    <row r="76" spans="1:22" ht="12.75">
      <c r="A76" s="20">
        <v>5</v>
      </c>
      <c r="B76" s="20">
        <v>2</v>
      </c>
      <c r="C76" s="227" t="s">
        <v>38</v>
      </c>
      <c r="D76" s="227" t="s">
        <v>27</v>
      </c>
      <c r="E76" s="20">
        <v>75</v>
      </c>
      <c r="F76" s="20" t="s">
        <v>846</v>
      </c>
      <c r="G76" s="20" t="s">
        <v>847</v>
      </c>
      <c r="H76" s="20" t="s">
        <v>22</v>
      </c>
      <c r="I76" s="20" t="s">
        <v>20</v>
      </c>
      <c r="J76" s="51">
        <v>16382</v>
      </c>
      <c r="K76" s="20" t="s">
        <v>134</v>
      </c>
      <c r="L76" s="19">
        <v>73</v>
      </c>
      <c r="M76" s="33">
        <v>1.4135</v>
      </c>
      <c r="N76" s="20">
        <v>80</v>
      </c>
      <c r="O76" s="106">
        <v>82.5</v>
      </c>
      <c r="P76" s="20">
        <v>82.5</v>
      </c>
      <c r="Q76" s="20"/>
      <c r="R76" s="20">
        <f aca="true" t="shared" si="3" ref="R76:R83">P76</f>
        <v>82.5</v>
      </c>
      <c r="S76" s="33">
        <f t="shared" si="2"/>
        <v>116.61375</v>
      </c>
      <c r="T76" s="20"/>
      <c r="U76" s="20" t="s">
        <v>929</v>
      </c>
      <c r="V76" s="20">
        <v>5</v>
      </c>
    </row>
    <row r="77" spans="1:22" ht="12.75">
      <c r="A77" s="20">
        <v>12</v>
      </c>
      <c r="B77" s="20">
        <v>1</v>
      </c>
      <c r="C77" s="227" t="s">
        <v>38</v>
      </c>
      <c r="D77" s="227" t="s">
        <v>27</v>
      </c>
      <c r="E77" s="20">
        <v>75</v>
      </c>
      <c r="F77" s="20" t="s">
        <v>849</v>
      </c>
      <c r="G77" s="20" t="s">
        <v>334</v>
      </c>
      <c r="H77" s="20" t="s">
        <v>22</v>
      </c>
      <c r="I77" s="20" t="s">
        <v>20</v>
      </c>
      <c r="J77" s="51">
        <v>34173</v>
      </c>
      <c r="K77" s="20" t="s">
        <v>19</v>
      </c>
      <c r="L77" s="19">
        <v>72.4</v>
      </c>
      <c r="M77" s="33">
        <v>0.6835</v>
      </c>
      <c r="N77" s="20">
        <v>155</v>
      </c>
      <c r="O77" s="20">
        <v>162.5</v>
      </c>
      <c r="P77" s="20">
        <v>167.5</v>
      </c>
      <c r="Q77" s="20"/>
      <c r="R77" s="20">
        <f t="shared" si="3"/>
        <v>167.5</v>
      </c>
      <c r="S77" s="33">
        <f t="shared" si="2"/>
        <v>114.48625</v>
      </c>
      <c r="T77" s="20"/>
      <c r="U77" s="20" t="s">
        <v>1289</v>
      </c>
      <c r="V77" s="20">
        <v>12</v>
      </c>
    </row>
    <row r="78" spans="1:22" ht="12.75">
      <c r="A78" s="20">
        <v>5</v>
      </c>
      <c r="B78" s="20">
        <v>2</v>
      </c>
      <c r="C78" s="227" t="s">
        <v>38</v>
      </c>
      <c r="D78" s="227" t="s">
        <v>27</v>
      </c>
      <c r="E78" s="20">
        <v>75</v>
      </c>
      <c r="F78" s="20" t="s">
        <v>848</v>
      </c>
      <c r="G78" s="20" t="s">
        <v>34</v>
      </c>
      <c r="H78" s="20" t="s">
        <v>34</v>
      </c>
      <c r="I78" s="20" t="s">
        <v>20</v>
      </c>
      <c r="J78" s="51">
        <v>30970</v>
      </c>
      <c r="K78" s="20" t="s">
        <v>19</v>
      </c>
      <c r="L78" s="19">
        <v>72.3</v>
      </c>
      <c r="M78" s="33">
        <v>0.6843</v>
      </c>
      <c r="N78" s="106">
        <v>137.5</v>
      </c>
      <c r="O78" s="106">
        <v>137.5</v>
      </c>
      <c r="P78" s="20">
        <v>137.5</v>
      </c>
      <c r="Q78" s="20"/>
      <c r="R78" s="20">
        <f t="shared" si="3"/>
        <v>137.5</v>
      </c>
      <c r="S78" s="33">
        <f t="shared" si="2"/>
        <v>94.09125</v>
      </c>
      <c r="T78" s="20"/>
      <c r="U78" s="20"/>
      <c r="V78" s="20">
        <v>5</v>
      </c>
    </row>
    <row r="79" spans="1:22" ht="12.75">
      <c r="A79" s="20">
        <v>3</v>
      </c>
      <c r="B79" s="20">
        <v>3</v>
      </c>
      <c r="C79" s="227" t="s">
        <v>38</v>
      </c>
      <c r="D79" s="227" t="s">
        <v>27</v>
      </c>
      <c r="E79" s="20">
        <v>75</v>
      </c>
      <c r="F79" s="20" t="s">
        <v>856</v>
      </c>
      <c r="G79" s="20" t="s">
        <v>221</v>
      </c>
      <c r="H79" s="20" t="s">
        <v>22</v>
      </c>
      <c r="I79" s="20" t="s">
        <v>20</v>
      </c>
      <c r="J79" s="51">
        <v>33910</v>
      </c>
      <c r="K79" s="20" t="s">
        <v>19</v>
      </c>
      <c r="L79" s="19">
        <v>73.6</v>
      </c>
      <c r="M79" s="33">
        <v>0.6745</v>
      </c>
      <c r="N79" s="20">
        <v>130</v>
      </c>
      <c r="O79" s="106">
        <v>137.5</v>
      </c>
      <c r="P79" s="20">
        <v>137.5</v>
      </c>
      <c r="Q79" s="20"/>
      <c r="R79" s="20">
        <f t="shared" si="3"/>
        <v>137.5</v>
      </c>
      <c r="S79" s="33">
        <f t="shared" si="2"/>
        <v>92.74374999999999</v>
      </c>
      <c r="T79" s="20"/>
      <c r="U79" s="20" t="s">
        <v>1290</v>
      </c>
      <c r="V79" s="20">
        <v>3</v>
      </c>
    </row>
    <row r="80" spans="1:22" ht="12.75">
      <c r="A80" s="20">
        <v>2</v>
      </c>
      <c r="B80" s="20">
        <v>4</v>
      </c>
      <c r="C80" s="20" t="s">
        <v>38</v>
      </c>
      <c r="D80" s="20" t="s">
        <v>27</v>
      </c>
      <c r="E80" s="20">
        <v>75</v>
      </c>
      <c r="F80" s="20" t="s">
        <v>853</v>
      </c>
      <c r="G80" s="20" t="s">
        <v>35</v>
      </c>
      <c r="H80" s="20" t="s">
        <v>793</v>
      </c>
      <c r="I80" s="20" t="s">
        <v>20</v>
      </c>
      <c r="J80" s="51">
        <v>31519</v>
      </c>
      <c r="K80" s="20" t="s">
        <v>19</v>
      </c>
      <c r="L80" s="19">
        <v>73.95</v>
      </c>
      <c r="M80" s="33">
        <v>0.6716</v>
      </c>
      <c r="N80" s="20">
        <v>125</v>
      </c>
      <c r="O80" s="106">
        <v>130</v>
      </c>
      <c r="P80" s="20">
        <v>130</v>
      </c>
      <c r="Q80" s="20"/>
      <c r="R80" s="20">
        <f t="shared" si="3"/>
        <v>130</v>
      </c>
      <c r="S80" s="33">
        <f t="shared" si="2"/>
        <v>87.30799999999999</v>
      </c>
      <c r="T80" s="20"/>
      <c r="U80" s="20" t="s">
        <v>1291</v>
      </c>
      <c r="V80" s="20">
        <v>2</v>
      </c>
    </row>
    <row r="81" spans="1:22" ht="12.75">
      <c r="A81" s="20">
        <v>1</v>
      </c>
      <c r="B81" s="20">
        <v>5</v>
      </c>
      <c r="C81" s="227" t="s">
        <v>38</v>
      </c>
      <c r="D81" s="227" t="s">
        <v>27</v>
      </c>
      <c r="E81" s="20">
        <v>75</v>
      </c>
      <c r="F81" s="20" t="s">
        <v>852</v>
      </c>
      <c r="G81" s="20" t="s">
        <v>286</v>
      </c>
      <c r="H81" s="20" t="s">
        <v>52</v>
      </c>
      <c r="I81" s="20" t="s">
        <v>20</v>
      </c>
      <c r="J81" s="51">
        <v>31682</v>
      </c>
      <c r="K81" s="20" t="s">
        <v>19</v>
      </c>
      <c r="L81" s="19">
        <v>73.4</v>
      </c>
      <c r="M81" s="33">
        <v>0.676</v>
      </c>
      <c r="N81" s="20">
        <v>120</v>
      </c>
      <c r="O81" s="106">
        <v>125</v>
      </c>
      <c r="P81" s="20">
        <v>125</v>
      </c>
      <c r="Q81" s="20"/>
      <c r="R81" s="20">
        <f t="shared" si="3"/>
        <v>125</v>
      </c>
      <c r="S81" s="33">
        <f t="shared" si="2"/>
        <v>84.5</v>
      </c>
      <c r="T81" s="20"/>
      <c r="U81" s="20"/>
      <c r="V81" s="20">
        <v>1</v>
      </c>
    </row>
    <row r="82" spans="1:22" ht="12.75">
      <c r="A82" s="20">
        <v>0</v>
      </c>
      <c r="B82" s="20">
        <v>6</v>
      </c>
      <c r="C82" s="227" t="s">
        <v>38</v>
      </c>
      <c r="D82" s="227" t="s">
        <v>27</v>
      </c>
      <c r="E82" s="20">
        <v>75</v>
      </c>
      <c r="F82" s="20" t="s">
        <v>854</v>
      </c>
      <c r="G82" s="20" t="s">
        <v>286</v>
      </c>
      <c r="H82" s="20" t="s">
        <v>52</v>
      </c>
      <c r="I82" s="20" t="s">
        <v>20</v>
      </c>
      <c r="J82" s="51">
        <v>29814</v>
      </c>
      <c r="K82" s="20" t="s">
        <v>19</v>
      </c>
      <c r="L82" s="19">
        <v>68.8</v>
      </c>
      <c r="M82" s="33">
        <v>0.7137</v>
      </c>
      <c r="N82" s="106">
        <v>110</v>
      </c>
      <c r="O82" s="106">
        <v>115</v>
      </c>
      <c r="P82" s="20">
        <v>115</v>
      </c>
      <c r="Q82" s="20"/>
      <c r="R82" s="20">
        <f t="shared" si="3"/>
        <v>115</v>
      </c>
      <c r="S82" s="33">
        <f t="shared" si="2"/>
        <v>82.0755</v>
      </c>
      <c r="T82" s="20"/>
      <c r="U82" s="20" t="s">
        <v>855</v>
      </c>
      <c r="V82" s="20">
        <v>0</v>
      </c>
    </row>
    <row r="83" spans="1:22" ht="12.75">
      <c r="A83" s="20">
        <v>0</v>
      </c>
      <c r="B83" s="20">
        <v>7</v>
      </c>
      <c r="C83" s="227" t="s">
        <v>38</v>
      </c>
      <c r="D83" s="227" t="s">
        <v>27</v>
      </c>
      <c r="E83" s="20">
        <v>75</v>
      </c>
      <c r="F83" s="20" t="s">
        <v>850</v>
      </c>
      <c r="G83" s="20" t="s">
        <v>28</v>
      </c>
      <c r="H83" s="20" t="s">
        <v>28</v>
      </c>
      <c r="I83" s="20" t="s">
        <v>20</v>
      </c>
      <c r="J83" s="51">
        <v>32443</v>
      </c>
      <c r="K83" s="20" t="s">
        <v>19</v>
      </c>
      <c r="L83" s="19">
        <v>67.8</v>
      </c>
      <c r="M83" s="33">
        <v>0.723</v>
      </c>
      <c r="N83" s="20">
        <v>77.5</v>
      </c>
      <c r="O83" s="106">
        <v>82.5</v>
      </c>
      <c r="P83" s="20">
        <v>85</v>
      </c>
      <c r="Q83" s="20"/>
      <c r="R83" s="20">
        <f t="shared" si="3"/>
        <v>85</v>
      </c>
      <c r="S83" s="33">
        <f t="shared" si="2"/>
        <v>61.455</v>
      </c>
      <c r="T83" s="20"/>
      <c r="U83" s="20" t="s">
        <v>278</v>
      </c>
      <c r="V83" s="20">
        <v>0</v>
      </c>
    </row>
    <row r="84" spans="1:22" ht="12.75">
      <c r="A84" s="20">
        <v>12</v>
      </c>
      <c r="B84" s="20">
        <v>1</v>
      </c>
      <c r="C84" s="227" t="s">
        <v>38</v>
      </c>
      <c r="D84" s="227" t="s">
        <v>27</v>
      </c>
      <c r="E84" s="20">
        <v>75</v>
      </c>
      <c r="F84" s="20" t="s">
        <v>837</v>
      </c>
      <c r="G84" s="20" t="s">
        <v>249</v>
      </c>
      <c r="H84" s="20" t="s">
        <v>22</v>
      </c>
      <c r="I84" s="20" t="s">
        <v>20</v>
      </c>
      <c r="J84" s="51">
        <v>38773</v>
      </c>
      <c r="K84" s="20" t="s">
        <v>84</v>
      </c>
      <c r="L84" s="19">
        <v>73</v>
      </c>
      <c r="M84" s="33">
        <v>0.835</v>
      </c>
      <c r="N84" s="20">
        <v>40</v>
      </c>
      <c r="O84" s="20">
        <v>45</v>
      </c>
      <c r="P84" s="106">
        <v>50</v>
      </c>
      <c r="Q84" s="20"/>
      <c r="R84" s="20">
        <f>O84</f>
        <v>45</v>
      </c>
      <c r="S84" s="33">
        <f t="shared" si="2"/>
        <v>37.574999999999996</v>
      </c>
      <c r="T84" s="20"/>
      <c r="U84" s="20" t="s">
        <v>838</v>
      </c>
      <c r="V84" s="20">
        <v>12</v>
      </c>
    </row>
    <row r="85" spans="1:22" ht="12.75">
      <c r="A85" s="20">
        <v>12</v>
      </c>
      <c r="B85" s="20">
        <v>1</v>
      </c>
      <c r="C85" s="227" t="s">
        <v>38</v>
      </c>
      <c r="D85" s="227" t="s">
        <v>27</v>
      </c>
      <c r="E85" s="20">
        <v>75</v>
      </c>
      <c r="F85" s="20" t="s">
        <v>835</v>
      </c>
      <c r="G85" s="20" t="s">
        <v>249</v>
      </c>
      <c r="H85" s="20" t="s">
        <v>22</v>
      </c>
      <c r="I85" s="20" t="s">
        <v>20</v>
      </c>
      <c r="J85" s="51">
        <v>37869</v>
      </c>
      <c r="K85" s="20" t="s">
        <v>70</v>
      </c>
      <c r="L85" s="19">
        <v>70.45</v>
      </c>
      <c r="M85" s="33">
        <v>0.7898</v>
      </c>
      <c r="N85" s="20">
        <v>92.5</v>
      </c>
      <c r="O85" s="20">
        <v>97.5</v>
      </c>
      <c r="P85" s="106">
        <v>100</v>
      </c>
      <c r="Q85" s="20"/>
      <c r="R85" s="20">
        <f>O85</f>
        <v>97.5</v>
      </c>
      <c r="S85" s="33">
        <f t="shared" si="2"/>
        <v>77.0055</v>
      </c>
      <c r="T85" s="20"/>
      <c r="U85" s="20" t="s">
        <v>320</v>
      </c>
      <c r="V85" s="20">
        <v>12</v>
      </c>
    </row>
    <row r="86" spans="1:22" ht="12.75">
      <c r="A86" s="20">
        <v>12</v>
      </c>
      <c r="B86" s="20">
        <v>1</v>
      </c>
      <c r="C86" s="227" t="s">
        <v>38</v>
      </c>
      <c r="D86" s="227" t="s">
        <v>27</v>
      </c>
      <c r="E86" s="20">
        <v>75</v>
      </c>
      <c r="F86" s="20" t="s">
        <v>836</v>
      </c>
      <c r="G86" s="20" t="s">
        <v>28</v>
      </c>
      <c r="H86" s="20" t="s">
        <v>28</v>
      </c>
      <c r="I86" s="20" t="s">
        <v>20</v>
      </c>
      <c r="J86" s="51">
        <v>36668</v>
      </c>
      <c r="K86" s="20" t="s">
        <v>82</v>
      </c>
      <c r="L86" s="19">
        <v>72.8</v>
      </c>
      <c r="M86" s="33">
        <v>0.7077</v>
      </c>
      <c r="N86" s="20">
        <v>70</v>
      </c>
      <c r="O86" s="20">
        <v>75</v>
      </c>
      <c r="P86" s="20">
        <v>80</v>
      </c>
      <c r="Q86" s="20"/>
      <c r="R86" s="20">
        <f>P86</f>
        <v>80</v>
      </c>
      <c r="S86" s="33">
        <f t="shared" si="2"/>
        <v>56.616</v>
      </c>
      <c r="T86" s="20"/>
      <c r="U86" s="20" t="s">
        <v>1133</v>
      </c>
      <c r="V86" s="20">
        <v>12</v>
      </c>
    </row>
    <row r="87" spans="1:22" ht="12.75">
      <c r="A87" s="20">
        <v>12</v>
      </c>
      <c r="B87" s="20">
        <v>1</v>
      </c>
      <c r="C87" s="20" t="s">
        <v>38</v>
      </c>
      <c r="D87" s="20" t="s">
        <v>27</v>
      </c>
      <c r="E87" s="20">
        <v>82.5</v>
      </c>
      <c r="F87" s="20" t="s">
        <v>298</v>
      </c>
      <c r="G87" s="20" t="s">
        <v>78</v>
      </c>
      <c r="H87" s="20" t="s">
        <v>78</v>
      </c>
      <c r="I87" s="20" t="s">
        <v>20</v>
      </c>
      <c r="J87" s="51">
        <v>35881</v>
      </c>
      <c r="K87" s="20" t="s">
        <v>49</v>
      </c>
      <c r="L87" s="19">
        <v>79.4</v>
      </c>
      <c r="M87" s="33">
        <v>0.6491</v>
      </c>
      <c r="N87" s="20">
        <v>115</v>
      </c>
      <c r="O87" s="20">
        <v>125</v>
      </c>
      <c r="P87" s="20">
        <v>130</v>
      </c>
      <c r="Q87" s="20"/>
      <c r="R87" s="20">
        <v>130</v>
      </c>
      <c r="S87" s="33">
        <f t="shared" si="2"/>
        <v>84.383</v>
      </c>
      <c r="T87" s="20"/>
      <c r="U87" s="20"/>
      <c r="V87" s="20">
        <v>12</v>
      </c>
    </row>
    <row r="88" spans="1:22" ht="12.75">
      <c r="A88" s="20">
        <v>12</v>
      </c>
      <c r="B88" s="20">
        <v>1</v>
      </c>
      <c r="C88" s="227" t="s">
        <v>38</v>
      </c>
      <c r="D88" s="227" t="s">
        <v>27</v>
      </c>
      <c r="E88" s="20">
        <v>82.5</v>
      </c>
      <c r="F88" s="20" t="s">
        <v>294</v>
      </c>
      <c r="G88" s="20" t="s">
        <v>33</v>
      </c>
      <c r="H88" s="20" t="s">
        <v>33</v>
      </c>
      <c r="I88" s="20" t="s">
        <v>33</v>
      </c>
      <c r="J88" s="51">
        <v>27592</v>
      </c>
      <c r="K88" s="20" t="s">
        <v>50</v>
      </c>
      <c r="L88" s="19">
        <v>81.85</v>
      </c>
      <c r="M88" s="33">
        <v>0.6423</v>
      </c>
      <c r="N88" s="20">
        <v>137.5</v>
      </c>
      <c r="O88" s="20">
        <v>142.5</v>
      </c>
      <c r="P88" s="20">
        <v>145</v>
      </c>
      <c r="Q88" s="20"/>
      <c r="R88" s="20">
        <v>145</v>
      </c>
      <c r="S88" s="33">
        <f t="shared" si="2"/>
        <v>93.1335</v>
      </c>
      <c r="T88" s="20"/>
      <c r="U88" s="20" t="s">
        <v>1004</v>
      </c>
      <c r="V88" s="20">
        <v>12</v>
      </c>
    </row>
    <row r="89" spans="1:22" ht="12.75">
      <c r="A89" s="20">
        <v>5</v>
      </c>
      <c r="B89" s="20">
        <v>2</v>
      </c>
      <c r="C89" s="227" t="s">
        <v>38</v>
      </c>
      <c r="D89" s="227" t="s">
        <v>27</v>
      </c>
      <c r="E89" s="20">
        <v>82.5</v>
      </c>
      <c r="F89" s="20" t="s">
        <v>1001</v>
      </c>
      <c r="G89" s="20" t="s">
        <v>35</v>
      </c>
      <c r="H89" s="20" t="s">
        <v>791</v>
      </c>
      <c r="I89" s="20" t="s">
        <v>20</v>
      </c>
      <c r="J89" s="51">
        <v>27748</v>
      </c>
      <c r="K89" s="20" t="s">
        <v>50</v>
      </c>
      <c r="L89" s="19">
        <v>82.25</v>
      </c>
      <c r="M89" s="33">
        <v>0.6315</v>
      </c>
      <c r="N89" s="20">
        <v>130</v>
      </c>
      <c r="O89" s="106">
        <v>142.5</v>
      </c>
      <c r="P89" s="106">
        <v>142.5</v>
      </c>
      <c r="Q89" s="20"/>
      <c r="R89" s="20">
        <v>130</v>
      </c>
      <c r="S89" s="33">
        <f t="shared" si="2"/>
        <v>82.095</v>
      </c>
      <c r="T89" s="20"/>
      <c r="U89" s="20"/>
      <c r="V89" s="20">
        <v>5</v>
      </c>
    </row>
    <row r="90" spans="1:22" ht="12.75">
      <c r="A90" s="20">
        <v>3</v>
      </c>
      <c r="B90" s="20">
        <v>3</v>
      </c>
      <c r="C90" s="20" t="s">
        <v>38</v>
      </c>
      <c r="D90" s="20" t="s">
        <v>27</v>
      </c>
      <c r="E90" s="20">
        <v>82.5</v>
      </c>
      <c r="F90" s="20" t="s">
        <v>996</v>
      </c>
      <c r="G90" s="20" t="s">
        <v>28</v>
      </c>
      <c r="H90" s="20" t="s">
        <v>28</v>
      </c>
      <c r="I90" s="20" t="s">
        <v>20</v>
      </c>
      <c r="J90" s="51">
        <v>28079</v>
      </c>
      <c r="K90" s="20" t="s">
        <v>50</v>
      </c>
      <c r="L90" s="19">
        <v>80.7</v>
      </c>
      <c r="M90" s="33">
        <v>0.6403</v>
      </c>
      <c r="N90" s="106">
        <v>107.5</v>
      </c>
      <c r="O90" s="106">
        <v>112.5</v>
      </c>
      <c r="P90" s="20">
        <v>115</v>
      </c>
      <c r="Q90" s="20"/>
      <c r="R90" s="20">
        <v>115</v>
      </c>
      <c r="S90" s="33">
        <f t="shared" si="2"/>
        <v>73.6345</v>
      </c>
      <c r="T90" s="20"/>
      <c r="U90" s="20" t="s">
        <v>1030</v>
      </c>
      <c r="V90" s="20">
        <v>3</v>
      </c>
    </row>
    <row r="91" spans="1:22" ht="12.75">
      <c r="A91" s="20">
        <v>0</v>
      </c>
      <c r="B91" s="20" t="s">
        <v>234</v>
      </c>
      <c r="C91" s="227" t="s">
        <v>38</v>
      </c>
      <c r="D91" s="227" t="s">
        <v>27</v>
      </c>
      <c r="E91" s="20">
        <v>82.5</v>
      </c>
      <c r="F91" s="20" t="s">
        <v>999</v>
      </c>
      <c r="G91" s="20" t="s">
        <v>28</v>
      </c>
      <c r="H91" s="20" t="s">
        <v>28</v>
      </c>
      <c r="I91" s="20" t="s">
        <v>20</v>
      </c>
      <c r="J91" s="51">
        <v>29011</v>
      </c>
      <c r="K91" s="20" t="s">
        <v>50</v>
      </c>
      <c r="L91" s="19">
        <v>80.7</v>
      </c>
      <c r="M91" s="33">
        <v>0.629</v>
      </c>
      <c r="N91" s="106">
        <v>140</v>
      </c>
      <c r="O91" s="106">
        <v>140</v>
      </c>
      <c r="P91" s="106">
        <v>140</v>
      </c>
      <c r="Q91" s="20"/>
      <c r="R91" s="20">
        <v>0</v>
      </c>
      <c r="S91" s="33">
        <f t="shared" si="2"/>
        <v>0</v>
      </c>
      <c r="T91" s="20"/>
      <c r="U91" s="20" t="s">
        <v>1029</v>
      </c>
      <c r="V91" s="20">
        <v>0</v>
      </c>
    </row>
    <row r="92" spans="1:22" ht="12.75">
      <c r="A92" s="20">
        <v>12</v>
      </c>
      <c r="B92" s="20">
        <v>1</v>
      </c>
      <c r="C92" s="227" t="s">
        <v>38</v>
      </c>
      <c r="D92" s="227" t="s">
        <v>27</v>
      </c>
      <c r="E92" s="20">
        <v>82.5</v>
      </c>
      <c r="F92" s="20" t="s">
        <v>1006</v>
      </c>
      <c r="G92" s="20" t="s">
        <v>28</v>
      </c>
      <c r="H92" s="20" t="s">
        <v>28</v>
      </c>
      <c r="I92" s="20" t="s">
        <v>20</v>
      </c>
      <c r="J92" s="51">
        <v>26060</v>
      </c>
      <c r="K92" s="20" t="s">
        <v>59</v>
      </c>
      <c r="L92" s="19">
        <v>82.1</v>
      </c>
      <c r="M92" s="33">
        <v>0.6941</v>
      </c>
      <c r="N92" s="20">
        <v>140</v>
      </c>
      <c r="O92" s="20">
        <v>145</v>
      </c>
      <c r="P92" s="20">
        <v>150</v>
      </c>
      <c r="Q92" s="20"/>
      <c r="R92" s="20">
        <v>150</v>
      </c>
      <c r="S92" s="33">
        <f t="shared" si="2"/>
        <v>104.11500000000001</v>
      </c>
      <c r="T92" s="20"/>
      <c r="U92" s="20"/>
      <c r="V92" s="20">
        <v>12</v>
      </c>
    </row>
    <row r="93" spans="1:22" ht="12.75">
      <c r="A93" s="20">
        <v>12</v>
      </c>
      <c r="B93" s="20">
        <v>1</v>
      </c>
      <c r="C93" s="227" t="s">
        <v>38</v>
      </c>
      <c r="D93" s="227" t="s">
        <v>27</v>
      </c>
      <c r="E93" s="20">
        <v>82.5</v>
      </c>
      <c r="F93" s="20" t="s">
        <v>997</v>
      </c>
      <c r="G93" s="20" t="s">
        <v>998</v>
      </c>
      <c r="H93" s="20" t="s">
        <v>52</v>
      </c>
      <c r="I93" s="20" t="s">
        <v>20</v>
      </c>
      <c r="J93" s="51">
        <v>23008</v>
      </c>
      <c r="K93" s="20" t="s">
        <v>72</v>
      </c>
      <c r="L93" s="19">
        <v>82.05</v>
      </c>
      <c r="M93" s="33">
        <v>0.8886</v>
      </c>
      <c r="N93" s="20">
        <v>130</v>
      </c>
      <c r="O93" s="106">
        <v>135</v>
      </c>
      <c r="P93" s="20">
        <v>135</v>
      </c>
      <c r="Q93" s="20"/>
      <c r="R93" s="20">
        <v>135</v>
      </c>
      <c r="S93" s="33">
        <f t="shared" si="2"/>
        <v>119.961</v>
      </c>
      <c r="T93" s="20"/>
      <c r="U93" s="20"/>
      <c r="V93" s="20">
        <v>12</v>
      </c>
    </row>
    <row r="94" spans="1:22" ht="12.75">
      <c r="A94" s="20">
        <v>5</v>
      </c>
      <c r="B94" s="20">
        <v>2</v>
      </c>
      <c r="C94" s="227" t="s">
        <v>38</v>
      </c>
      <c r="D94" s="227" t="s">
        <v>27</v>
      </c>
      <c r="E94" s="20">
        <v>82.5</v>
      </c>
      <c r="F94" s="20" t="s">
        <v>992</v>
      </c>
      <c r="G94" s="20" t="s">
        <v>35</v>
      </c>
      <c r="H94" s="20" t="s">
        <v>791</v>
      </c>
      <c r="I94" s="20" t="s">
        <v>20</v>
      </c>
      <c r="J94" s="51">
        <v>22824</v>
      </c>
      <c r="K94" s="20" t="s">
        <v>72</v>
      </c>
      <c r="L94" s="19">
        <v>78.4</v>
      </c>
      <c r="M94" s="33">
        <v>0.9508</v>
      </c>
      <c r="N94" s="20">
        <v>95</v>
      </c>
      <c r="O94" s="20">
        <v>100</v>
      </c>
      <c r="P94" s="106">
        <v>105</v>
      </c>
      <c r="Q94" s="20"/>
      <c r="R94" s="20">
        <v>100</v>
      </c>
      <c r="S94" s="33">
        <f t="shared" si="2"/>
        <v>95.08</v>
      </c>
      <c r="T94" s="20"/>
      <c r="U94" s="20"/>
      <c r="V94" s="20">
        <v>5</v>
      </c>
    </row>
    <row r="95" spans="1:22" ht="12.75">
      <c r="A95" s="20">
        <v>12</v>
      </c>
      <c r="B95" s="20">
        <v>1</v>
      </c>
      <c r="C95" s="227" t="s">
        <v>38</v>
      </c>
      <c r="D95" s="227" t="s">
        <v>27</v>
      </c>
      <c r="E95" s="20">
        <v>82.5</v>
      </c>
      <c r="F95" s="20" t="s">
        <v>1000</v>
      </c>
      <c r="G95" s="20" t="s">
        <v>35</v>
      </c>
      <c r="H95" s="20" t="s">
        <v>791</v>
      </c>
      <c r="I95" s="20" t="s">
        <v>20</v>
      </c>
      <c r="J95" s="51">
        <v>20660</v>
      </c>
      <c r="K95" s="20" t="s">
        <v>205</v>
      </c>
      <c r="L95" s="19">
        <v>82.25</v>
      </c>
      <c r="M95" s="33">
        <v>1.1227</v>
      </c>
      <c r="N95" s="20">
        <v>130</v>
      </c>
      <c r="O95" s="20">
        <v>135</v>
      </c>
      <c r="P95" s="20">
        <v>140</v>
      </c>
      <c r="Q95" s="20"/>
      <c r="R95" s="20">
        <v>140</v>
      </c>
      <c r="S95" s="33">
        <f t="shared" si="2"/>
        <v>157.178</v>
      </c>
      <c r="T95" s="20"/>
      <c r="U95" s="20"/>
      <c r="V95" s="20">
        <v>12</v>
      </c>
    </row>
    <row r="96" spans="1:22" ht="12.75">
      <c r="A96" s="20">
        <v>12</v>
      </c>
      <c r="B96" s="20">
        <v>1</v>
      </c>
      <c r="C96" s="227" t="s">
        <v>38</v>
      </c>
      <c r="D96" s="227" t="s">
        <v>27</v>
      </c>
      <c r="E96" s="20">
        <v>82.5</v>
      </c>
      <c r="F96" s="20" t="s">
        <v>1002</v>
      </c>
      <c r="G96" s="20" t="s">
        <v>35</v>
      </c>
      <c r="H96" s="20" t="s">
        <v>791</v>
      </c>
      <c r="I96" s="20" t="s">
        <v>20</v>
      </c>
      <c r="J96" s="51">
        <v>19201</v>
      </c>
      <c r="K96" s="20" t="s">
        <v>76</v>
      </c>
      <c r="L96" s="19">
        <v>81.7</v>
      </c>
      <c r="M96" s="33">
        <v>1.2532</v>
      </c>
      <c r="N96" s="20">
        <v>135</v>
      </c>
      <c r="O96" s="20">
        <v>140</v>
      </c>
      <c r="P96" s="106">
        <v>145</v>
      </c>
      <c r="Q96" s="20"/>
      <c r="R96" s="20">
        <v>140</v>
      </c>
      <c r="S96" s="33">
        <f t="shared" si="2"/>
        <v>175.448</v>
      </c>
      <c r="T96" s="20" t="s">
        <v>472</v>
      </c>
      <c r="U96" s="20" t="s">
        <v>1003</v>
      </c>
      <c r="V96" s="20">
        <v>27</v>
      </c>
    </row>
    <row r="97" spans="1:22" ht="12.75">
      <c r="A97" s="20">
        <v>5</v>
      </c>
      <c r="B97" s="20">
        <v>2</v>
      </c>
      <c r="C97" s="227" t="s">
        <v>38</v>
      </c>
      <c r="D97" s="227" t="s">
        <v>27</v>
      </c>
      <c r="E97" s="20">
        <v>82.5</v>
      </c>
      <c r="F97" s="20" t="s">
        <v>74</v>
      </c>
      <c r="G97" s="20" t="s">
        <v>195</v>
      </c>
      <c r="H97" s="20" t="s">
        <v>195</v>
      </c>
      <c r="I97" s="20" t="s">
        <v>20</v>
      </c>
      <c r="J97" s="51">
        <v>19958</v>
      </c>
      <c r="K97" s="20" t="s">
        <v>76</v>
      </c>
      <c r="L97" s="19">
        <v>78.9</v>
      </c>
      <c r="M97" s="33">
        <v>1.2276</v>
      </c>
      <c r="N97" s="20">
        <v>95</v>
      </c>
      <c r="O97" s="20">
        <v>105</v>
      </c>
      <c r="P97" s="20">
        <v>107.5</v>
      </c>
      <c r="Q97" s="20"/>
      <c r="R97" s="20">
        <f>P97</f>
        <v>107.5</v>
      </c>
      <c r="S97" s="33">
        <f t="shared" si="2"/>
        <v>131.967</v>
      </c>
      <c r="T97" s="20"/>
      <c r="U97" s="20"/>
      <c r="V97" s="20">
        <v>5</v>
      </c>
    </row>
    <row r="98" spans="1:22" ht="12.75">
      <c r="A98" s="20">
        <v>3</v>
      </c>
      <c r="B98" s="20">
        <v>3</v>
      </c>
      <c r="C98" s="227" t="s">
        <v>38</v>
      </c>
      <c r="D98" s="227" t="s">
        <v>27</v>
      </c>
      <c r="E98" s="20">
        <v>82.5</v>
      </c>
      <c r="F98" s="20" t="s">
        <v>990</v>
      </c>
      <c r="G98" s="20" t="s">
        <v>991</v>
      </c>
      <c r="H98" s="20" t="s">
        <v>52</v>
      </c>
      <c r="I98" s="20" t="s">
        <v>20</v>
      </c>
      <c r="J98" s="51">
        <v>18910</v>
      </c>
      <c r="K98" s="20" t="s">
        <v>76</v>
      </c>
      <c r="L98" s="19">
        <v>82.2</v>
      </c>
      <c r="M98" s="33">
        <v>1.248</v>
      </c>
      <c r="N98" s="20">
        <v>85</v>
      </c>
      <c r="O98" s="20">
        <v>90</v>
      </c>
      <c r="P98" s="106">
        <v>92.5</v>
      </c>
      <c r="Q98" s="20"/>
      <c r="R98" s="20">
        <v>90</v>
      </c>
      <c r="S98" s="33">
        <f t="shared" si="2"/>
        <v>112.32</v>
      </c>
      <c r="T98" s="20"/>
      <c r="U98" s="20" t="s">
        <v>1031</v>
      </c>
      <c r="V98" s="20">
        <v>3</v>
      </c>
    </row>
    <row r="99" spans="1:22" ht="12.75">
      <c r="A99" s="20">
        <v>12</v>
      </c>
      <c r="B99" s="20">
        <v>1</v>
      </c>
      <c r="C99" s="227" t="s">
        <v>38</v>
      </c>
      <c r="D99" s="227" t="s">
        <v>27</v>
      </c>
      <c r="E99" s="20">
        <v>82.5</v>
      </c>
      <c r="F99" s="20" t="s">
        <v>987</v>
      </c>
      <c r="G99" s="20" t="s">
        <v>286</v>
      </c>
      <c r="H99" s="20" t="s">
        <v>52</v>
      </c>
      <c r="I99" s="20" t="s">
        <v>20</v>
      </c>
      <c r="J99" s="51">
        <v>14279</v>
      </c>
      <c r="K99" s="20" t="s">
        <v>988</v>
      </c>
      <c r="L99" s="19">
        <v>80.6</v>
      </c>
      <c r="M99" s="33">
        <v>1.3144</v>
      </c>
      <c r="N99" s="20">
        <v>50</v>
      </c>
      <c r="O99" s="20">
        <v>55</v>
      </c>
      <c r="P99" s="106">
        <v>57.5</v>
      </c>
      <c r="Q99" s="20"/>
      <c r="R99" s="20">
        <v>55</v>
      </c>
      <c r="S99" s="33">
        <f t="shared" si="2"/>
        <v>72.292</v>
      </c>
      <c r="T99" s="20"/>
      <c r="U99" s="20" t="s">
        <v>989</v>
      </c>
      <c r="V99" s="20">
        <v>12</v>
      </c>
    </row>
    <row r="100" spans="1:22" ht="12.75">
      <c r="A100" s="20">
        <v>12</v>
      </c>
      <c r="B100" s="20">
        <v>1</v>
      </c>
      <c r="C100" s="227" t="s">
        <v>38</v>
      </c>
      <c r="D100" s="227" t="s">
        <v>27</v>
      </c>
      <c r="E100" s="20">
        <v>82.5</v>
      </c>
      <c r="F100" s="20" t="s">
        <v>1026</v>
      </c>
      <c r="G100" s="20" t="s">
        <v>789</v>
      </c>
      <c r="H100" s="20" t="s">
        <v>22</v>
      </c>
      <c r="I100" s="20" t="s">
        <v>20</v>
      </c>
      <c r="J100" s="51">
        <v>32694</v>
      </c>
      <c r="K100" s="20" t="s">
        <v>19</v>
      </c>
      <c r="L100" s="19">
        <v>79.8</v>
      </c>
      <c r="M100" s="33">
        <v>0.6341</v>
      </c>
      <c r="N100" s="20">
        <v>187.5</v>
      </c>
      <c r="O100" s="106">
        <v>195</v>
      </c>
      <c r="P100" s="106">
        <v>195</v>
      </c>
      <c r="Q100" s="20"/>
      <c r="R100" s="20">
        <v>187.5</v>
      </c>
      <c r="S100" s="33">
        <f t="shared" si="2"/>
        <v>118.89375</v>
      </c>
      <c r="T100" s="20" t="s">
        <v>475</v>
      </c>
      <c r="U100" s="20"/>
      <c r="V100" s="20">
        <v>27</v>
      </c>
    </row>
    <row r="101" spans="1:22" ht="12.75">
      <c r="A101" s="20">
        <v>5</v>
      </c>
      <c r="B101" s="20">
        <v>2</v>
      </c>
      <c r="C101" s="227" t="s">
        <v>38</v>
      </c>
      <c r="D101" s="227" t="s">
        <v>27</v>
      </c>
      <c r="E101" s="20">
        <v>82.5</v>
      </c>
      <c r="F101" s="20" t="s">
        <v>1024</v>
      </c>
      <c r="G101" s="20" t="s">
        <v>212</v>
      </c>
      <c r="H101" s="20" t="s">
        <v>212</v>
      </c>
      <c r="I101" s="20" t="s">
        <v>20</v>
      </c>
      <c r="J101" s="51">
        <v>33205</v>
      </c>
      <c r="K101" s="20" t="s">
        <v>19</v>
      </c>
      <c r="L101" s="19">
        <v>81.85</v>
      </c>
      <c r="M101" s="33">
        <v>0.623</v>
      </c>
      <c r="N101" s="20">
        <v>170</v>
      </c>
      <c r="O101" s="20">
        <v>175</v>
      </c>
      <c r="P101" s="20">
        <v>180</v>
      </c>
      <c r="Q101" s="20"/>
      <c r="R101" s="20">
        <v>180</v>
      </c>
      <c r="S101" s="33">
        <f t="shared" si="2"/>
        <v>112.14</v>
      </c>
      <c r="T101" s="20"/>
      <c r="U101" s="20" t="s">
        <v>1025</v>
      </c>
      <c r="V101" s="20">
        <v>5</v>
      </c>
    </row>
    <row r="102" spans="1:22" ht="12.75">
      <c r="A102" s="20">
        <v>3</v>
      </c>
      <c r="B102" s="20">
        <v>3</v>
      </c>
      <c r="C102" s="227" t="s">
        <v>38</v>
      </c>
      <c r="D102" s="227" t="s">
        <v>27</v>
      </c>
      <c r="E102" s="20">
        <v>82.5</v>
      </c>
      <c r="F102" s="20" t="s">
        <v>1022</v>
      </c>
      <c r="G102" s="20" t="s">
        <v>35</v>
      </c>
      <c r="H102" s="20" t="s">
        <v>791</v>
      </c>
      <c r="I102" s="20" t="s">
        <v>20</v>
      </c>
      <c r="J102" s="51">
        <v>32677</v>
      </c>
      <c r="K102" s="20" t="s">
        <v>19</v>
      </c>
      <c r="L102" s="19">
        <v>82.4</v>
      </c>
      <c r="M102" s="33">
        <v>0.6198</v>
      </c>
      <c r="N102" s="20">
        <v>160</v>
      </c>
      <c r="O102" s="20">
        <v>170</v>
      </c>
      <c r="P102" s="106">
        <v>175</v>
      </c>
      <c r="Q102" s="20"/>
      <c r="R102" s="20">
        <v>170</v>
      </c>
      <c r="S102" s="33">
        <f t="shared" si="2"/>
        <v>105.366</v>
      </c>
      <c r="T102" s="20"/>
      <c r="U102" s="20" t="s">
        <v>411</v>
      </c>
      <c r="V102" s="20">
        <v>3</v>
      </c>
    </row>
    <row r="103" spans="1:22" ht="12.75">
      <c r="A103" s="20">
        <v>2</v>
      </c>
      <c r="B103" s="20">
        <v>4</v>
      </c>
      <c r="C103" s="20" t="s">
        <v>38</v>
      </c>
      <c r="D103" s="20" t="s">
        <v>27</v>
      </c>
      <c r="E103" s="20">
        <v>82.5</v>
      </c>
      <c r="F103" s="20" t="s">
        <v>1023</v>
      </c>
      <c r="G103" s="20" t="s">
        <v>28</v>
      </c>
      <c r="H103" s="20" t="s">
        <v>28</v>
      </c>
      <c r="I103" s="20" t="s">
        <v>20</v>
      </c>
      <c r="J103" s="51">
        <v>33911</v>
      </c>
      <c r="K103" s="20" t="s">
        <v>19</v>
      </c>
      <c r="L103" s="19">
        <v>82.45</v>
      </c>
      <c r="M103" s="33">
        <v>0.6731</v>
      </c>
      <c r="N103" s="20">
        <v>165</v>
      </c>
      <c r="O103" s="20">
        <v>170</v>
      </c>
      <c r="P103" s="106">
        <v>175</v>
      </c>
      <c r="Q103" s="20"/>
      <c r="R103" s="20">
        <v>170</v>
      </c>
      <c r="S103" s="33">
        <f t="shared" si="2"/>
        <v>114.427</v>
      </c>
      <c r="T103" s="20"/>
      <c r="U103" s="20"/>
      <c r="V103" s="20">
        <v>2</v>
      </c>
    </row>
    <row r="104" spans="1:22" ht="12.75">
      <c r="A104" s="20">
        <v>1</v>
      </c>
      <c r="B104" s="20">
        <v>5</v>
      </c>
      <c r="C104" s="20" t="s">
        <v>38</v>
      </c>
      <c r="D104" s="20" t="s">
        <v>27</v>
      </c>
      <c r="E104" s="20">
        <v>82.5</v>
      </c>
      <c r="F104" s="20" t="s">
        <v>1018</v>
      </c>
      <c r="G104" s="20" t="s">
        <v>974</v>
      </c>
      <c r="H104" s="20" t="s">
        <v>22</v>
      </c>
      <c r="I104" s="20" t="s">
        <v>20</v>
      </c>
      <c r="J104" s="51">
        <v>31643</v>
      </c>
      <c r="K104" s="20" t="s">
        <v>19</v>
      </c>
      <c r="L104" s="19">
        <v>80.7</v>
      </c>
      <c r="M104" s="33">
        <v>0.629</v>
      </c>
      <c r="N104" s="20">
        <v>147.5</v>
      </c>
      <c r="O104" s="20">
        <v>152.5</v>
      </c>
      <c r="P104" s="106">
        <v>157.5</v>
      </c>
      <c r="Q104" s="20"/>
      <c r="R104" s="20">
        <v>152.5</v>
      </c>
      <c r="S104" s="33">
        <f t="shared" si="2"/>
        <v>95.9225</v>
      </c>
      <c r="T104" s="20"/>
      <c r="U104" s="20"/>
      <c r="V104" s="20">
        <v>1</v>
      </c>
    </row>
    <row r="105" spans="1:22" ht="12.75">
      <c r="A105" s="20">
        <v>0</v>
      </c>
      <c r="B105" s="20">
        <v>6</v>
      </c>
      <c r="C105" s="227" t="s">
        <v>38</v>
      </c>
      <c r="D105" s="227" t="s">
        <v>27</v>
      </c>
      <c r="E105" s="20">
        <v>82.5</v>
      </c>
      <c r="F105" s="20" t="s">
        <v>1017</v>
      </c>
      <c r="G105" s="20" t="s">
        <v>51</v>
      </c>
      <c r="H105" s="20" t="s">
        <v>52</v>
      </c>
      <c r="I105" s="20" t="s">
        <v>20</v>
      </c>
      <c r="J105" s="51">
        <v>31664</v>
      </c>
      <c r="K105" s="20" t="s">
        <v>19</v>
      </c>
      <c r="L105" s="19">
        <v>82.4</v>
      </c>
      <c r="M105" s="33">
        <v>0.6198</v>
      </c>
      <c r="N105" s="106">
        <v>140</v>
      </c>
      <c r="O105" s="20">
        <v>147.5</v>
      </c>
      <c r="P105" s="20">
        <v>150</v>
      </c>
      <c r="Q105" s="20"/>
      <c r="R105" s="20">
        <v>147.5</v>
      </c>
      <c r="S105" s="33">
        <f t="shared" si="2"/>
        <v>91.4205</v>
      </c>
      <c r="T105" s="20"/>
      <c r="U105" s="20"/>
      <c r="V105" s="20">
        <v>0</v>
      </c>
    </row>
    <row r="106" spans="1:22" ht="12.75">
      <c r="A106" s="20">
        <v>0</v>
      </c>
      <c r="B106" s="20">
        <v>7</v>
      </c>
      <c r="C106" s="20" t="s">
        <v>38</v>
      </c>
      <c r="D106" s="20" t="s">
        <v>27</v>
      </c>
      <c r="E106" s="20">
        <v>82.5</v>
      </c>
      <c r="F106" s="20" t="s">
        <v>1013</v>
      </c>
      <c r="G106" s="20" t="s">
        <v>35</v>
      </c>
      <c r="H106" s="20" t="s">
        <v>793</v>
      </c>
      <c r="I106" s="20" t="s">
        <v>20</v>
      </c>
      <c r="J106" s="51">
        <v>33087</v>
      </c>
      <c r="K106" s="20" t="s">
        <v>19</v>
      </c>
      <c r="L106" s="19">
        <v>78.7</v>
      </c>
      <c r="M106" s="33">
        <v>0.6405</v>
      </c>
      <c r="N106" s="20">
        <v>135</v>
      </c>
      <c r="O106" s="20">
        <v>142.5</v>
      </c>
      <c r="P106" s="106">
        <v>147.5</v>
      </c>
      <c r="Q106" s="20"/>
      <c r="R106" s="20">
        <v>142.5</v>
      </c>
      <c r="S106" s="33">
        <f t="shared" si="2"/>
        <v>91.27125</v>
      </c>
      <c r="T106" s="20"/>
      <c r="U106" s="20" t="s">
        <v>568</v>
      </c>
      <c r="V106" s="20">
        <v>0</v>
      </c>
    </row>
    <row r="107" spans="1:22" ht="12.75">
      <c r="A107" s="20">
        <v>0</v>
      </c>
      <c r="B107" s="20">
        <v>8</v>
      </c>
      <c r="C107" s="227" t="s">
        <v>38</v>
      </c>
      <c r="D107" s="227" t="s">
        <v>27</v>
      </c>
      <c r="E107" s="20">
        <v>82.5</v>
      </c>
      <c r="F107" s="20" t="s">
        <v>1014</v>
      </c>
      <c r="G107" s="20" t="s">
        <v>51</v>
      </c>
      <c r="H107" s="20" t="s">
        <v>52</v>
      </c>
      <c r="I107" s="20" t="s">
        <v>20</v>
      </c>
      <c r="J107" s="51">
        <v>32267</v>
      </c>
      <c r="K107" s="20" t="s">
        <v>19</v>
      </c>
      <c r="L107" s="19">
        <v>81.4</v>
      </c>
      <c r="M107" s="33">
        <v>0.6251</v>
      </c>
      <c r="N107" s="20">
        <v>135</v>
      </c>
      <c r="O107" s="20">
        <v>140</v>
      </c>
      <c r="P107" s="20">
        <v>147.5</v>
      </c>
      <c r="Q107" s="20"/>
      <c r="R107" s="20">
        <v>140</v>
      </c>
      <c r="S107" s="33">
        <f aca="true" t="shared" si="4" ref="S107:S138">R107*M107</f>
        <v>87.514</v>
      </c>
      <c r="T107" s="20"/>
      <c r="U107" s="20" t="s">
        <v>1032</v>
      </c>
      <c r="V107" s="20">
        <v>0</v>
      </c>
    </row>
    <row r="108" spans="1:22" ht="12.75">
      <c r="A108" s="20">
        <v>0</v>
      </c>
      <c r="B108" s="20">
        <v>9</v>
      </c>
      <c r="C108" s="227" t="s">
        <v>38</v>
      </c>
      <c r="D108" s="227" t="s">
        <v>27</v>
      </c>
      <c r="E108" s="20">
        <v>82.5</v>
      </c>
      <c r="F108" s="20" t="s">
        <v>1012</v>
      </c>
      <c r="G108" s="20" t="s">
        <v>286</v>
      </c>
      <c r="H108" s="20" t="s">
        <v>52</v>
      </c>
      <c r="I108" s="20" t="s">
        <v>20</v>
      </c>
      <c r="J108" s="51">
        <v>33015</v>
      </c>
      <c r="K108" s="20" t="s">
        <v>19</v>
      </c>
      <c r="L108" s="19">
        <v>80.7</v>
      </c>
      <c r="M108" s="33">
        <v>0.629</v>
      </c>
      <c r="N108" s="106">
        <v>130</v>
      </c>
      <c r="O108" s="20">
        <v>130</v>
      </c>
      <c r="P108" s="106">
        <v>137.5</v>
      </c>
      <c r="Q108" s="20"/>
      <c r="R108" s="20">
        <v>130</v>
      </c>
      <c r="S108" s="33">
        <f t="shared" si="4"/>
        <v>81.77</v>
      </c>
      <c r="T108" s="20"/>
      <c r="U108" s="20"/>
      <c r="V108" s="20">
        <v>0</v>
      </c>
    </row>
    <row r="109" spans="1:22" ht="12.75">
      <c r="A109" s="20">
        <v>0</v>
      </c>
      <c r="B109" s="20">
        <v>10</v>
      </c>
      <c r="C109" s="227" t="s">
        <v>38</v>
      </c>
      <c r="D109" s="227" t="s">
        <v>27</v>
      </c>
      <c r="E109" s="20">
        <v>82.5</v>
      </c>
      <c r="F109" s="20" t="s">
        <v>1015</v>
      </c>
      <c r="G109" s="20" t="s">
        <v>69</v>
      </c>
      <c r="H109" s="20" t="s">
        <v>1016</v>
      </c>
      <c r="I109" s="20" t="s">
        <v>20</v>
      </c>
      <c r="J109" s="51">
        <v>32759</v>
      </c>
      <c r="K109" s="20" t="s">
        <v>19</v>
      </c>
      <c r="L109" s="19">
        <v>81.45</v>
      </c>
      <c r="M109" s="33">
        <v>0.6246</v>
      </c>
      <c r="N109" s="20">
        <v>130</v>
      </c>
      <c r="O109" s="106">
        <v>147.5</v>
      </c>
      <c r="P109" s="106">
        <v>147.5</v>
      </c>
      <c r="Q109" s="20"/>
      <c r="R109" s="20">
        <v>130</v>
      </c>
      <c r="S109" s="33">
        <f t="shared" si="4"/>
        <v>81.19800000000001</v>
      </c>
      <c r="T109" s="20"/>
      <c r="U109" s="20"/>
      <c r="V109" s="20">
        <v>0</v>
      </c>
    </row>
    <row r="110" spans="1:22" ht="12.75">
      <c r="A110" s="20">
        <v>0</v>
      </c>
      <c r="B110" s="20">
        <v>11</v>
      </c>
      <c r="C110" s="227" t="s">
        <v>38</v>
      </c>
      <c r="D110" s="227" t="s">
        <v>27</v>
      </c>
      <c r="E110" s="20">
        <v>82.5</v>
      </c>
      <c r="F110" s="20" t="s">
        <v>1011</v>
      </c>
      <c r="G110" s="20" t="s">
        <v>286</v>
      </c>
      <c r="H110" s="20" t="s">
        <v>52</v>
      </c>
      <c r="I110" s="20" t="s">
        <v>20</v>
      </c>
      <c r="J110" s="51">
        <v>30582</v>
      </c>
      <c r="K110" s="20" t="s">
        <v>19</v>
      </c>
      <c r="L110" s="19">
        <v>80.25</v>
      </c>
      <c r="M110" s="33">
        <v>0.6312</v>
      </c>
      <c r="N110" s="20">
        <v>125</v>
      </c>
      <c r="O110" s="106">
        <v>127.5</v>
      </c>
      <c r="P110" s="106">
        <v>127.5</v>
      </c>
      <c r="Q110" s="20"/>
      <c r="R110" s="20">
        <v>125</v>
      </c>
      <c r="S110" s="33">
        <f t="shared" si="4"/>
        <v>78.89999999999999</v>
      </c>
      <c r="T110" s="20"/>
      <c r="U110" s="20"/>
      <c r="V110" s="20">
        <v>0</v>
      </c>
    </row>
    <row r="111" spans="1:22" ht="12.75">
      <c r="A111" s="20">
        <v>0</v>
      </c>
      <c r="B111" s="20">
        <v>12</v>
      </c>
      <c r="C111" s="227" t="s">
        <v>38</v>
      </c>
      <c r="D111" s="227" t="s">
        <v>27</v>
      </c>
      <c r="E111" s="20">
        <v>82.5</v>
      </c>
      <c r="F111" s="20" t="s">
        <v>1010</v>
      </c>
      <c r="G111" s="20" t="s">
        <v>28</v>
      </c>
      <c r="H111" s="20" t="s">
        <v>28</v>
      </c>
      <c r="I111" s="20" t="s">
        <v>20</v>
      </c>
      <c r="J111" s="51">
        <v>30541</v>
      </c>
      <c r="K111" s="20" t="s">
        <v>19</v>
      </c>
      <c r="L111" s="19">
        <v>81.8</v>
      </c>
      <c r="M111" s="33">
        <v>0.623</v>
      </c>
      <c r="N111" s="106">
        <v>120</v>
      </c>
      <c r="O111" s="20">
        <v>120</v>
      </c>
      <c r="P111" s="20">
        <v>125</v>
      </c>
      <c r="Q111" s="20"/>
      <c r="R111" s="20">
        <v>125</v>
      </c>
      <c r="S111" s="33">
        <f t="shared" si="4"/>
        <v>77.875</v>
      </c>
      <c r="T111" s="20"/>
      <c r="U111" s="20" t="s">
        <v>639</v>
      </c>
      <c r="V111" s="20">
        <v>0</v>
      </c>
    </row>
    <row r="112" spans="1:22" ht="12.75">
      <c r="A112" s="20">
        <v>0</v>
      </c>
      <c r="B112" s="20" t="s">
        <v>234</v>
      </c>
      <c r="C112" s="20" t="s">
        <v>38</v>
      </c>
      <c r="D112" s="20" t="s">
        <v>27</v>
      </c>
      <c r="E112" s="20">
        <v>82.5</v>
      </c>
      <c r="F112" s="20" t="s">
        <v>1020</v>
      </c>
      <c r="G112" s="20" t="s">
        <v>273</v>
      </c>
      <c r="H112" s="20" t="s">
        <v>22</v>
      </c>
      <c r="I112" s="20" t="s">
        <v>20</v>
      </c>
      <c r="J112" s="51">
        <v>34492</v>
      </c>
      <c r="K112" s="20" t="s">
        <v>19</v>
      </c>
      <c r="L112" s="19">
        <v>79.3</v>
      </c>
      <c r="M112" s="33">
        <v>0.637</v>
      </c>
      <c r="N112" s="106">
        <v>160</v>
      </c>
      <c r="O112" s="106">
        <v>160</v>
      </c>
      <c r="P112" s="106">
        <v>160</v>
      </c>
      <c r="Q112" s="20"/>
      <c r="R112" s="20">
        <v>0</v>
      </c>
      <c r="S112" s="33">
        <f t="shared" si="4"/>
        <v>0</v>
      </c>
      <c r="T112" s="20"/>
      <c r="U112" s="20" t="s">
        <v>1021</v>
      </c>
      <c r="V112" s="20">
        <v>0</v>
      </c>
    </row>
    <row r="113" spans="1:22" ht="12.75">
      <c r="A113" s="20">
        <v>0</v>
      </c>
      <c r="B113" s="20" t="s">
        <v>234</v>
      </c>
      <c r="C113" s="20" t="s">
        <v>38</v>
      </c>
      <c r="D113" s="20" t="s">
        <v>27</v>
      </c>
      <c r="E113" s="20">
        <v>82.5</v>
      </c>
      <c r="F113" s="20" t="s">
        <v>1027</v>
      </c>
      <c r="G113" s="20" t="s">
        <v>897</v>
      </c>
      <c r="H113" s="20" t="s">
        <v>22</v>
      </c>
      <c r="I113" s="20" t="s">
        <v>20</v>
      </c>
      <c r="J113" s="51">
        <v>30927</v>
      </c>
      <c r="K113" s="20" t="s">
        <v>19</v>
      </c>
      <c r="L113" s="19">
        <v>81.4</v>
      </c>
      <c r="M113" s="33">
        <v>0.681</v>
      </c>
      <c r="N113" s="106">
        <v>125</v>
      </c>
      <c r="O113" s="106">
        <v>125</v>
      </c>
      <c r="P113" s="20">
        <v>0</v>
      </c>
      <c r="Q113" s="20"/>
      <c r="R113" s="20">
        <v>0</v>
      </c>
      <c r="S113" s="33">
        <f t="shared" si="4"/>
        <v>0</v>
      </c>
      <c r="T113" s="20"/>
      <c r="U113" s="20" t="s">
        <v>1028</v>
      </c>
      <c r="V113" s="20">
        <v>0</v>
      </c>
    </row>
    <row r="114" spans="1:22" ht="12.75">
      <c r="A114" s="20">
        <v>0</v>
      </c>
      <c r="B114" s="20" t="s">
        <v>234</v>
      </c>
      <c r="C114" s="227" t="s">
        <v>38</v>
      </c>
      <c r="D114" s="227" t="s">
        <v>27</v>
      </c>
      <c r="E114" s="20">
        <v>82.5</v>
      </c>
      <c r="F114" s="20" t="s">
        <v>1019</v>
      </c>
      <c r="G114" s="20" t="s">
        <v>35</v>
      </c>
      <c r="H114" s="20" t="s">
        <v>791</v>
      </c>
      <c r="I114" s="20" t="s">
        <v>20</v>
      </c>
      <c r="J114" s="51">
        <v>33528</v>
      </c>
      <c r="K114" s="20" t="s">
        <v>19</v>
      </c>
      <c r="L114" s="19">
        <v>81.8</v>
      </c>
      <c r="M114" s="33">
        <v>0.623</v>
      </c>
      <c r="N114" s="106">
        <v>157.5</v>
      </c>
      <c r="O114" s="106">
        <v>157.5</v>
      </c>
      <c r="P114" s="106">
        <v>157.5</v>
      </c>
      <c r="Q114" s="20"/>
      <c r="R114" s="20">
        <v>0</v>
      </c>
      <c r="S114" s="33">
        <f t="shared" si="4"/>
        <v>0</v>
      </c>
      <c r="T114" s="20"/>
      <c r="U114" s="20"/>
      <c r="V114" s="20">
        <v>0</v>
      </c>
    </row>
    <row r="115" spans="1:22" ht="12.75">
      <c r="A115" s="20">
        <v>0</v>
      </c>
      <c r="B115" s="20" t="s">
        <v>234</v>
      </c>
      <c r="C115" s="227" t="s">
        <v>38</v>
      </c>
      <c r="D115" s="227" t="s">
        <v>27</v>
      </c>
      <c r="E115" s="20">
        <v>82.5</v>
      </c>
      <c r="F115" s="20" t="s">
        <v>916</v>
      </c>
      <c r="G115" s="20" t="s">
        <v>51</v>
      </c>
      <c r="H115" s="20" t="s">
        <v>52</v>
      </c>
      <c r="I115" s="20" t="s">
        <v>20</v>
      </c>
      <c r="J115" s="51">
        <v>34727</v>
      </c>
      <c r="K115" s="20" t="s">
        <v>19</v>
      </c>
      <c r="L115" s="19">
        <v>82.5</v>
      </c>
      <c r="M115" s="33">
        <v>0.6193</v>
      </c>
      <c r="N115" s="106">
        <v>170</v>
      </c>
      <c r="O115" s="106">
        <v>170</v>
      </c>
      <c r="P115" s="106">
        <v>172.5</v>
      </c>
      <c r="Q115" s="20"/>
      <c r="R115" s="20">
        <v>0</v>
      </c>
      <c r="S115" s="33">
        <f t="shared" si="4"/>
        <v>0</v>
      </c>
      <c r="T115" s="20"/>
      <c r="U115" s="20"/>
      <c r="V115" s="20">
        <v>0</v>
      </c>
    </row>
    <row r="116" spans="1:22" ht="12.75">
      <c r="A116" s="20">
        <v>12</v>
      </c>
      <c r="B116" s="20">
        <v>1</v>
      </c>
      <c r="C116" s="20" t="s">
        <v>38</v>
      </c>
      <c r="D116" s="20" t="s">
        <v>27</v>
      </c>
      <c r="E116" s="20">
        <v>82.5</v>
      </c>
      <c r="F116" s="20" t="s">
        <v>1007</v>
      </c>
      <c r="G116" s="20" t="s">
        <v>818</v>
      </c>
      <c r="H116" s="20" t="s">
        <v>818</v>
      </c>
      <c r="I116" s="20" t="s">
        <v>20</v>
      </c>
      <c r="J116" s="51">
        <v>38241</v>
      </c>
      <c r="K116" s="20" t="s">
        <v>36</v>
      </c>
      <c r="L116" s="19">
        <v>82.5</v>
      </c>
      <c r="M116" s="33">
        <v>0.7308</v>
      </c>
      <c r="N116" s="106">
        <v>155</v>
      </c>
      <c r="O116" s="20">
        <v>155</v>
      </c>
      <c r="P116" s="20">
        <v>160</v>
      </c>
      <c r="Q116" s="20"/>
      <c r="R116" s="20">
        <v>160</v>
      </c>
      <c r="S116" s="33">
        <f t="shared" si="4"/>
        <v>116.928</v>
      </c>
      <c r="T116" s="20" t="s">
        <v>523</v>
      </c>
      <c r="U116" s="20" t="s">
        <v>1008</v>
      </c>
      <c r="V116" s="20">
        <v>48</v>
      </c>
    </row>
    <row r="117" spans="1:22" ht="12.75">
      <c r="A117" s="20">
        <v>12</v>
      </c>
      <c r="B117" s="20">
        <v>1</v>
      </c>
      <c r="C117" s="20" t="s">
        <v>38</v>
      </c>
      <c r="D117" s="20" t="s">
        <v>27</v>
      </c>
      <c r="E117" s="20">
        <v>82.5</v>
      </c>
      <c r="F117" s="20" t="s">
        <v>1005</v>
      </c>
      <c r="G117" s="20" t="s">
        <v>35</v>
      </c>
      <c r="H117" s="20" t="s">
        <v>793</v>
      </c>
      <c r="I117" s="20" t="s">
        <v>20</v>
      </c>
      <c r="J117" s="51">
        <v>37866</v>
      </c>
      <c r="K117" s="20" t="s">
        <v>70</v>
      </c>
      <c r="L117" s="19">
        <v>81.6</v>
      </c>
      <c r="M117" s="33">
        <v>0.7052</v>
      </c>
      <c r="N117" s="20">
        <v>137.5</v>
      </c>
      <c r="O117" s="20">
        <v>147.5</v>
      </c>
      <c r="P117" s="106">
        <v>150</v>
      </c>
      <c r="Q117" s="20"/>
      <c r="R117" s="20">
        <v>147.5</v>
      </c>
      <c r="S117" s="33">
        <f t="shared" si="4"/>
        <v>104.01700000000001</v>
      </c>
      <c r="T117" s="20" t="s">
        <v>524</v>
      </c>
      <c r="U117" s="20" t="s">
        <v>794</v>
      </c>
      <c r="V117" s="20">
        <v>27</v>
      </c>
    </row>
    <row r="118" spans="1:22" ht="12.75">
      <c r="A118" s="20">
        <v>5</v>
      </c>
      <c r="B118" s="20">
        <v>2</v>
      </c>
      <c r="C118" s="227" t="s">
        <v>38</v>
      </c>
      <c r="D118" s="227" t="s">
        <v>27</v>
      </c>
      <c r="E118" s="20">
        <v>82.5</v>
      </c>
      <c r="F118" s="20" t="s">
        <v>995</v>
      </c>
      <c r="G118" s="20" t="s">
        <v>900</v>
      </c>
      <c r="H118" s="20" t="s">
        <v>22</v>
      </c>
      <c r="I118" s="20" t="s">
        <v>20</v>
      </c>
      <c r="J118" s="51">
        <v>37674</v>
      </c>
      <c r="K118" s="20" t="s">
        <v>70</v>
      </c>
      <c r="L118" s="19">
        <v>77</v>
      </c>
      <c r="M118" s="33">
        <v>0.7357</v>
      </c>
      <c r="N118" s="20">
        <v>100</v>
      </c>
      <c r="O118" s="20">
        <v>105</v>
      </c>
      <c r="P118" s="20">
        <v>112.5</v>
      </c>
      <c r="Q118" s="20"/>
      <c r="R118" s="20">
        <v>112.5</v>
      </c>
      <c r="S118" s="33">
        <f t="shared" si="4"/>
        <v>82.76625</v>
      </c>
      <c r="T118" s="20"/>
      <c r="U118" s="20" t="s">
        <v>925</v>
      </c>
      <c r="V118" s="20">
        <v>5</v>
      </c>
    </row>
    <row r="119" spans="1:22" ht="12.75">
      <c r="A119" s="20">
        <v>3</v>
      </c>
      <c r="B119" s="20">
        <v>3</v>
      </c>
      <c r="C119" s="227" t="s">
        <v>38</v>
      </c>
      <c r="D119" s="227" t="s">
        <v>27</v>
      </c>
      <c r="E119" s="20">
        <v>82.5</v>
      </c>
      <c r="F119" s="20" t="s">
        <v>993</v>
      </c>
      <c r="G119" s="20" t="s">
        <v>249</v>
      </c>
      <c r="H119" s="20" t="s">
        <v>22</v>
      </c>
      <c r="I119" s="20" t="s">
        <v>20</v>
      </c>
      <c r="J119" s="51">
        <v>37373</v>
      </c>
      <c r="K119" s="20" t="s">
        <v>70</v>
      </c>
      <c r="L119" s="19">
        <v>77</v>
      </c>
      <c r="M119" s="33">
        <v>0.7032</v>
      </c>
      <c r="N119" s="20">
        <v>100</v>
      </c>
      <c r="O119" s="20">
        <v>107.5</v>
      </c>
      <c r="P119" s="106">
        <v>110</v>
      </c>
      <c r="Q119" s="20"/>
      <c r="R119" s="20">
        <v>107.5</v>
      </c>
      <c r="S119" s="33">
        <f t="shared" si="4"/>
        <v>75.59400000000001</v>
      </c>
      <c r="T119" s="20"/>
      <c r="U119" s="20" t="s">
        <v>994</v>
      </c>
      <c r="V119" s="20">
        <v>3</v>
      </c>
    </row>
    <row r="120" spans="1:22" ht="12.75">
      <c r="A120" s="20">
        <v>12</v>
      </c>
      <c r="B120" s="20">
        <v>1</v>
      </c>
      <c r="C120" s="20" t="s">
        <v>38</v>
      </c>
      <c r="D120" s="20" t="s">
        <v>27</v>
      </c>
      <c r="E120" s="20">
        <v>90</v>
      </c>
      <c r="F120" s="20" t="s">
        <v>1081</v>
      </c>
      <c r="G120" s="20" t="s">
        <v>28</v>
      </c>
      <c r="H120" s="20" t="s">
        <v>28</v>
      </c>
      <c r="I120" s="20" t="s">
        <v>20</v>
      </c>
      <c r="J120" s="51">
        <v>35157</v>
      </c>
      <c r="K120" s="20" t="s">
        <v>49</v>
      </c>
      <c r="L120" s="19">
        <v>88.5</v>
      </c>
      <c r="M120" s="33">
        <v>0.5914</v>
      </c>
      <c r="N120" s="20">
        <v>130</v>
      </c>
      <c r="O120" s="106">
        <v>135</v>
      </c>
      <c r="P120" s="20">
        <v>135</v>
      </c>
      <c r="Q120" s="20"/>
      <c r="R120" s="20">
        <v>135</v>
      </c>
      <c r="S120" s="33">
        <f t="shared" si="4"/>
        <v>79.839</v>
      </c>
      <c r="T120" s="20"/>
      <c r="U120" s="20" t="s">
        <v>1082</v>
      </c>
      <c r="V120" s="20">
        <v>12</v>
      </c>
    </row>
    <row r="121" spans="1:22" ht="12.75">
      <c r="A121" s="20">
        <v>12</v>
      </c>
      <c r="B121" s="20">
        <v>1</v>
      </c>
      <c r="C121" s="20" t="s">
        <v>38</v>
      </c>
      <c r="D121" s="20" t="s">
        <v>27</v>
      </c>
      <c r="E121" s="20">
        <v>90</v>
      </c>
      <c r="F121" s="20" t="s">
        <v>1096</v>
      </c>
      <c r="G121" s="20" t="s">
        <v>212</v>
      </c>
      <c r="H121" s="20" t="s">
        <v>212</v>
      </c>
      <c r="I121" s="20" t="s">
        <v>20</v>
      </c>
      <c r="J121" s="51">
        <v>27319</v>
      </c>
      <c r="K121" s="20" t="s">
        <v>50</v>
      </c>
      <c r="L121" s="19">
        <v>90</v>
      </c>
      <c r="M121" s="33">
        <v>0.6134</v>
      </c>
      <c r="N121" s="20">
        <v>160</v>
      </c>
      <c r="O121" s="20">
        <v>170</v>
      </c>
      <c r="P121" s="106">
        <v>177.5</v>
      </c>
      <c r="Q121" s="20"/>
      <c r="R121" s="20">
        <v>170</v>
      </c>
      <c r="S121" s="33">
        <f t="shared" si="4"/>
        <v>104.27799999999999</v>
      </c>
      <c r="T121" s="20"/>
      <c r="U121" s="20" t="s">
        <v>712</v>
      </c>
      <c r="V121" s="20">
        <v>12</v>
      </c>
    </row>
    <row r="122" spans="1:22" ht="12.75">
      <c r="A122" s="20">
        <v>5</v>
      </c>
      <c r="B122" s="20">
        <v>2</v>
      </c>
      <c r="C122" s="20" t="s">
        <v>38</v>
      </c>
      <c r="D122" s="20" t="s">
        <v>27</v>
      </c>
      <c r="E122" s="20">
        <v>90</v>
      </c>
      <c r="F122" s="20" t="s">
        <v>1093</v>
      </c>
      <c r="G122" s="20" t="s">
        <v>273</v>
      </c>
      <c r="H122" s="20" t="s">
        <v>22</v>
      </c>
      <c r="I122" s="20" t="s">
        <v>20</v>
      </c>
      <c r="J122" s="51">
        <v>27539</v>
      </c>
      <c r="K122" s="20" t="s">
        <v>50</v>
      </c>
      <c r="L122" s="19">
        <v>88.85</v>
      </c>
      <c r="M122" s="33">
        <v>0.6563</v>
      </c>
      <c r="N122" s="20">
        <v>155</v>
      </c>
      <c r="O122" s="20">
        <v>165</v>
      </c>
      <c r="P122" s="20">
        <v>167.5</v>
      </c>
      <c r="Q122" s="20"/>
      <c r="R122" s="20">
        <v>167.5</v>
      </c>
      <c r="S122" s="33">
        <f t="shared" si="4"/>
        <v>109.93025</v>
      </c>
      <c r="T122" s="20"/>
      <c r="U122" s="20"/>
      <c r="V122" s="20">
        <v>5</v>
      </c>
    </row>
    <row r="123" spans="1:22" ht="12.75">
      <c r="A123" s="20">
        <v>3</v>
      </c>
      <c r="B123" s="20">
        <v>3</v>
      </c>
      <c r="C123" s="227" t="s">
        <v>38</v>
      </c>
      <c r="D123" s="227" t="s">
        <v>27</v>
      </c>
      <c r="E123" s="20">
        <v>90</v>
      </c>
      <c r="F123" s="20" t="s">
        <v>1094</v>
      </c>
      <c r="G123" s="20" t="s">
        <v>35</v>
      </c>
      <c r="H123" s="20" t="s">
        <v>791</v>
      </c>
      <c r="I123" s="20" t="s">
        <v>20</v>
      </c>
      <c r="J123" s="51">
        <v>27899</v>
      </c>
      <c r="K123" s="20" t="s">
        <v>50</v>
      </c>
      <c r="L123" s="19">
        <v>88.9</v>
      </c>
      <c r="M123" s="33">
        <v>0.6003</v>
      </c>
      <c r="N123" s="20">
        <v>155</v>
      </c>
      <c r="O123" s="20">
        <v>165</v>
      </c>
      <c r="P123" s="106">
        <v>170</v>
      </c>
      <c r="Q123" s="20"/>
      <c r="R123" s="20">
        <v>165</v>
      </c>
      <c r="S123" s="33">
        <f t="shared" si="4"/>
        <v>99.0495</v>
      </c>
      <c r="T123" s="20"/>
      <c r="U123" s="20" t="s">
        <v>1095</v>
      </c>
      <c r="V123" s="20">
        <v>3</v>
      </c>
    </row>
    <row r="124" spans="1:22" ht="12.75">
      <c r="A124" s="20">
        <v>2</v>
      </c>
      <c r="B124" s="20">
        <v>4</v>
      </c>
      <c r="C124" s="227" t="s">
        <v>38</v>
      </c>
      <c r="D124" s="227" t="s">
        <v>27</v>
      </c>
      <c r="E124" s="20">
        <v>90</v>
      </c>
      <c r="F124" s="20" t="s">
        <v>1092</v>
      </c>
      <c r="G124" s="20" t="s">
        <v>335</v>
      </c>
      <c r="H124" s="20" t="s">
        <v>335</v>
      </c>
      <c r="I124" s="20" t="s">
        <v>20</v>
      </c>
      <c r="J124" s="51">
        <v>28877</v>
      </c>
      <c r="K124" s="20" t="s">
        <v>50</v>
      </c>
      <c r="L124" s="19">
        <v>90</v>
      </c>
      <c r="M124" s="33">
        <v>0.5853</v>
      </c>
      <c r="N124" s="20">
        <v>155</v>
      </c>
      <c r="O124" s="20">
        <v>160</v>
      </c>
      <c r="P124" s="106">
        <v>167.5</v>
      </c>
      <c r="Q124" s="20"/>
      <c r="R124" s="20">
        <v>160</v>
      </c>
      <c r="S124" s="33">
        <f t="shared" si="4"/>
        <v>93.64800000000001</v>
      </c>
      <c r="T124" s="20"/>
      <c r="U124" s="20" t="s">
        <v>1135</v>
      </c>
      <c r="V124" s="20">
        <v>2</v>
      </c>
    </row>
    <row r="125" spans="1:22" ht="12.75">
      <c r="A125" s="20">
        <v>1</v>
      </c>
      <c r="B125" s="20">
        <v>5</v>
      </c>
      <c r="C125" s="227" t="s">
        <v>38</v>
      </c>
      <c r="D125" s="227" t="s">
        <v>27</v>
      </c>
      <c r="E125" s="20">
        <v>90</v>
      </c>
      <c r="F125" s="20" t="s">
        <v>1079</v>
      </c>
      <c r="G125" s="20" t="s">
        <v>1080</v>
      </c>
      <c r="H125" s="20" t="s">
        <v>52</v>
      </c>
      <c r="I125" s="20" t="s">
        <v>20</v>
      </c>
      <c r="J125" s="51">
        <v>28244</v>
      </c>
      <c r="K125" s="20" t="s">
        <v>50</v>
      </c>
      <c r="L125" s="19">
        <v>88.5</v>
      </c>
      <c r="M125" s="33">
        <v>0.5967</v>
      </c>
      <c r="N125" s="106">
        <v>130</v>
      </c>
      <c r="O125" s="106">
        <v>130</v>
      </c>
      <c r="P125" s="20">
        <v>130</v>
      </c>
      <c r="Q125" s="20"/>
      <c r="R125" s="20">
        <v>130</v>
      </c>
      <c r="S125" s="33">
        <f t="shared" si="4"/>
        <v>77.571</v>
      </c>
      <c r="T125" s="20"/>
      <c r="U125" s="20" t="s">
        <v>1136</v>
      </c>
      <c r="V125" s="20">
        <v>1</v>
      </c>
    </row>
    <row r="126" spans="1:22" ht="12.75">
      <c r="A126" s="20">
        <v>0</v>
      </c>
      <c r="B126" s="20">
        <v>6</v>
      </c>
      <c r="C126" s="20" t="s">
        <v>38</v>
      </c>
      <c r="D126" s="20" t="s">
        <v>27</v>
      </c>
      <c r="E126" s="20">
        <v>90</v>
      </c>
      <c r="F126" s="20" t="s">
        <v>1085</v>
      </c>
      <c r="G126" s="20" t="s">
        <v>1086</v>
      </c>
      <c r="H126" s="20" t="s">
        <v>1087</v>
      </c>
      <c r="I126" s="20" t="s">
        <v>20</v>
      </c>
      <c r="J126" s="51">
        <v>27537</v>
      </c>
      <c r="K126" s="20" t="s">
        <v>50</v>
      </c>
      <c r="L126" s="19">
        <v>88.9</v>
      </c>
      <c r="M126" s="33">
        <v>0.608</v>
      </c>
      <c r="N126" s="20">
        <v>130</v>
      </c>
      <c r="O126" s="106">
        <v>140</v>
      </c>
      <c r="P126" s="106">
        <v>140</v>
      </c>
      <c r="Q126" s="20"/>
      <c r="R126" s="20">
        <v>130</v>
      </c>
      <c r="S126" s="33">
        <f t="shared" si="4"/>
        <v>79.03999999999999</v>
      </c>
      <c r="T126" s="20"/>
      <c r="U126" s="20"/>
      <c r="V126" s="20">
        <v>0</v>
      </c>
    </row>
    <row r="127" spans="1:22" ht="12.75">
      <c r="A127" s="20">
        <v>12</v>
      </c>
      <c r="B127" s="20">
        <v>1</v>
      </c>
      <c r="C127" s="227" t="s">
        <v>38</v>
      </c>
      <c r="D127" s="227" t="s">
        <v>27</v>
      </c>
      <c r="E127" s="20">
        <v>90</v>
      </c>
      <c r="F127" s="20" t="s">
        <v>1090</v>
      </c>
      <c r="G127" s="20" t="s">
        <v>35</v>
      </c>
      <c r="H127" s="20" t="s">
        <v>791</v>
      </c>
      <c r="I127" s="20" t="s">
        <v>20</v>
      </c>
      <c r="J127" s="51">
        <v>25641</v>
      </c>
      <c r="K127" s="20" t="s">
        <v>59</v>
      </c>
      <c r="L127" s="19">
        <v>87.2</v>
      </c>
      <c r="M127" s="33">
        <v>0.6829</v>
      </c>
      <c r="N127" s="20">
        <v>150</v>
      </c>
      <c r="O127" s="106">
        <v>157.5</v>
      </c>
      <c r="P127" s="106">
        <v>157.5</v>
      </c>
      <c r="Q127" s="20"/>
      <c r="R127" s="20">
        <v>150</v>
      </c>
      <c r="S127" s="33">
        <f t="shared" si="4"/>
        <v>102.43499999999999</v>
      </c>
      <c r="T127" s="20"/>
      <c r="U127" s="20" t="s">
        <v>700</v>
      </c>
      <c r="V127" s="20">
        <v>12</v>
      </c>
    </row>
    <row r="128" spans="1:22" ht="12.75">
      <c r="A128" s="20">
        <v>12</v>
      </c>
      <c r="B128" s="20">
        <v>1</v>
      </c>
      <c r="C128" s="227" t="s">
        <v>38</v>
      </c>
      <c r="D128" s="227" t="s">
        <v>27</v>
      </c>
      <c r="E128" s="20">
        <v>90</v>
      </c>
      <c r="F128" s="20" t="s">
        <v>1091</v>
      </c>
      <c r="G128" s="20" t="s">
        <v>28</v>
      </c>
      <c r="H128" s="20" t="s">
        <v>28</v>
      </c>
      <c r="I128" s="20" t="s">
        <v>20</v>
      </c>
      <c r="J128" s="51">
        <v>25017</v>
      </c>
      <c r="K128" s="20" t="s">
        <v>55</v>
      </c>
      <c r="L128" s="19">
        <v>87.9</v>
      </c>
      <c r="M128" s="33">
        <v>0.7151</v>
      </c>
      <c r="N128" s="20">
        <v>150</v>
      </c>
      <c r="O128" s="20">
        <v>155</v>
      </c>
      <c r="P128" s="106">
        <v>160</v>
      </c>
      <c r="Q128" s="20"/>
      <c r="R128" s="20">
        <v>155</v>
      </c>
      <c r="S128" s="33">
        <f t="shared" si="4"/>
        <v>110.84049999999999</v>
      </c>
      <c r="T128" s="20"/>
      <c r="U128" s="20"/>
      <c r="V128" s="20">
        <v>12</v>
      </c>
    </row>
    <row r="129" spans="1:22" ht="12.75">
      <c r="A129" s="20">
        <v>5</v>
      </c>
      <c r="B129" s="20">
        <v>2</v>
      </c>
      <c r="C129" s="227" t="s">
        <v>38</v>
      </c>
      <c r="D129" s="227" t="s">
        <v>27</v>
      </c>
      <c r="E129" s="20">
        <v>90</v>
      </c>
      <c r="F129" s="20" t="s">
        <v>1089</v>
      </c>
      <c r="G129" s="20" t="s">
        <v>212</v>
      </c>
      <c r="H129" s="20" t="s">
        <v>212</v>
      </c>
      <c r="I129" s="20" t="s">
        <v>20</v>
      </c>
      <c r="J129" s="51">
        <v>23837</v>
      </c>
      <c r="K129" s="20" t="s">
        <v>55</v>
      </c>
      <c r="L129" s="19">
        <v>88.45</v>
      </c>
      <c r="M129" s="33">
        <v>0.7866</v>
      </c>
      <c r="N129" s="20">
        <v>147.5</v>
      </c>
      <c r="O129" s="20">
        <v>152.5</v>
      </c>
      <c r="P129" s="20">
        <v>155</v>
      </c>
      <c r="Q129" s="20"/>
      <c r="R129" s="20">
        <v>155</v>
      </c>
      <c r="S129" s="33">
        <f t="shared" si="4"/>
        <v>121.923</v>
      </c>
      <c r="T129" s="20"/>
      <c r="U129" s="20"/>
      <c r="V129" s="20">
        <v>5</v>
      </c>
    </row>
    <row r="130" spans="1:22" ht="12.75">
      <c r="A130" s="20">
        <v>12</v>
      </c>
      <c r="B130" s="20">
        <v>1</v>
      </c>
      <c r="C130" s="20" t="s">
        <v>38</v>
      </c>
      <c r="D130" s="20" t="s">
        <v>27</v>
      </c>
      <c r="E130" s="20">
        <v>90</v>
      </c>
      <c r="F130" s="20" t="s">
        <v>1083</v>
      </c>
      <c r="G130" s="20" t="s">
        <v>28</v>
      </c>
      <c r="H130" s="20" t="s">
        <v>28</v>
      </c>
      <c r="I130" s="20" t="s">
        <v>20</v>
      </c>
      <c r="J130" s="51">
        <v>22202</v>
      </c>
      <c r="K130" s="20" t="s">
        <v>72</v>
      </c>
      <c r="L130" s="19">
        <v>89.5</v>
      </c>
      <c r="M130" s="33">
        <v>0.9338</v>
      </c>
      <c r="N130" s="20">
        <v>120</v>
      </c>
      <c r="O130" s="20">
        <v>130</v>
      </c>
      <c r="P130" s="106">
        <v>135</v>
      </c>
      <c r="Q130" s="20"/>
      <c r="R130" s="20">
        <v>130</v>
      </c>
      <c r="S130" s="33">
        <f t="shared" si="4"/>
        <v>121.39399999999999</v>
      </c>
      <c r="T130" s="20"/>
      <c r="U130" s="20" t="s">
        <v>1084</v>
      </c>
      <c r="V130" s="20">
        <v>12</v>
      </c>
    </row>
    <row r="131" spans="1:22" ht="12.75">
      <c r="A131" s="20">
        <v>12</v>
      </c>
      <c r="B131" s="20">
        <v>1</v>
      </c>
      <c r="C131" s="20" t="s">
        <v>38</v>
      </c>
      <c r="D131" s="20" t="s">
        <v>27</v>
      </c>
      <c r="E131" s="20">
        <v>90</v>
      </c>
      <c r="F131" s="20" t="s">
        <v>1088</v>
      </c>
      <c r="G131" s="20" t="s">
        <v>71</v>
      </c>
      <c r="H131" s="20" t="s">
        <v>71</v>
      </c>
      <c r="I131" s="20" t="s">
        <v>20</v>
      </c>
      <c r="J131" s="51">
        <v>20646</v>
      </c>
      <c r="K131" s="20" t="s">
        <v>205</v>
      </c>
      <c r="L131" s="19">
        <v>90</v>
      </c>
      <c r="M131" s="33">
        <v>1.0594</v>
      </c>
      <c r="N131" s="20">
        <v>140</v>
      </c>
      <c r="O131" s="20">
        <v>148</v>
      </c>
      <c r="P131" s="20">
        <v>150</v>
      </c>
      <c r="Q131" s="20"/>
      <c r="R131" s="20">
        <v>150</v>
      </c>
      <c r="S131" s="33">
        <f t="shared" si="4"/>
        <v>158.91</v>
      </c>
      <c r="T131" s="20"/>
      <c r="U131" s="20" t="s">
        <v>341</v>
      </c>
      <c r="V131" s="20">
        <v>12</v>
      </c>
    </row>
    <row r="132" spans="1:22" ht="12.75">
      <c r="A132" s="20">
        <v>12</v>
      </c>
      <c r="B132" s="20">
        <v>1</v>
      </c>
      <c r="C132" s="227" t="s">
        <v>38</v>
      </c>
      <c r="D132" s="227" t="s">
        <v>27</v>
      </c>
      <c r="E132" s="20">
        <v>90</v>
      </c>
      <c r="F132" s="20" t="s">
        <v>954</v>
      </c>
      <c r="G132" s="20" t="s">
        <v>28</v>
      </c>
      <c r="H132" s="20" t="s">
        <v>28</v>
      </c>
      <c r="I132" s="20" t="s">
        <v>20</v>
      </c>
      <c r="J132" s="51">
        <v>18780</v>
      </c>
      <c r="K132" s="20" t="s">
        <v>76</v>
      </c>
      <c r="L132" s="19">
        <v>86.6</v>
      </c>
      <c r="M132" s="33">
        <v>1.217</v>
      </c>
      <c r="N132" s="20">
        <v>140</v>
      </c>
      <c r="O132" s="20">
        <v>142.5</v>
      </c>
      <c r="P132" s="20">
        <v>145</v>
      </c>
      <c r="Q132" s="20"/>
      <c r="R132" s="20">
        <v>145</v>
      </c>
      <c r="S132" s="33">
        <f t="shared" si="4"/>
        <v>176.465</v>
      </c>
      <c r="T132" s="20" t="s">
        <v>471</v>
      </c>
      <c r="U132" s="20" t="s">
        <v>961</v>
      </c>
      <c r="V132" s="20">
        <v>48</v>
      </c>
    </row>
    <row r="133" spans="1:22" ht="12.75">
      <c r="A133" s="20">
        <v>5</v>
      </c>
      <c r="B133" s="20">
        <v>2</v>
      </c>
      <c r="C133" s="227" t="s">
        <v>38</v>
      </c>
      <c r="D133" s="227" t="s">
        <v>27</v>
      </c>
      <c r="E133" s="20">
        <v>90</v>
      </c>
      <c r="F133" s="20" t="s">
        <v>137</v>
      </c>
      <c r="G133" s="20" t="s">
        <v>28</v>
      </c>
      <c r="H133" s="20" t="s">
        <v>28</v>
      </c>
      <c r="I133" s="20" t="s">
        <v>20</v>
      </c>
      <c r="J133" s="51">
        <v>19844</v>
      </c>
      <c r="K133" s="20" t="s">
        <v>76</v>
      </c>
      <c r="L133" s="19">
        <v>88.45</v>
      </c>
      <c r="M133" s="33">
        <v>1.1355</v>
      </c>
      <c r="N133" s="20">
        <v>117.5</v>
      </c>
      <c r="O133" s="20">
        <v>122.5</v>
      </c>
      <c r="P133" s="20">
        <v>125</v>
      </c>
      <c r="Q133" s="20"/>
      <c r="R133" s="20">
        <v>125</v>
      </c>
      <c r="S133" s="33">
        <f t="shared" si="4"/>
        <v>141.9375</v>
      </c>
      <c r="T133" s="20"/>
      <c r="U133" s="20"/>
      <c r="V133" s="20">
        <v>5</v>
      </c>
    </row>
    <row r="134" spans="1:22" ht="12.75">
      <c r="A134" s="20">
        <v>12</v>
      </c>
      <c r="B134" s="20">
        <v>1</v>
      </c>
      <c r="C134" s="227" t="s">
        <v>38</v>
      </c>
      <c r="D134" s="227" t="s">
        <v>27</v>
      </c>
      <c r="E134" s="20">
        <v>90</v>
      </c>
      <c r="F134" s="20" t="s">
        <v>757</v>
      </c>
      <c r="G134" s="20" t="s">
        <v>35</v>
      </c>
      <c r="H134" s="20" t="s">
        <v>791</v>
      </c>
      <c r="I134" s="20" t="s">
        <v>20</v>
      </c>
      <c r="J134" s="51">
        <v>17589</v>
      </c>
      <c r="K134" s="20" t="s">
        <v>134</v>
      </c>
      <c r="L134" s="19">
        <v>86.25</v>
      </c>
      <c r="M134" s="33">
        <v>1.2439</v>
      </c>
      <c r="N134" s="20">
        <v>125</v>
      </c>
      <c r="O134" s="20">
        <v>132.5</v>
      </c>
      <c r="P134" s="106">
        <v>137.5</v>
      </c>
      <c r="Q134" s="20"/>
      <c r="R134" s="20">
        <v>132.5</v>
      </c>
      <c r="S134" s="33">
        <f t="shared" si="4"/>
        <v>164.81675</v>
      </c>
      <c r="T134" s="20" t="s">
        <v>473</v>
      </c>
      <c r="U134" s="20" t="s">
        <v>927</v>
      </c>
      <c r="V134" s="20">
        <v>21</v>
      </c>
    </row>
    <row r="135" spans="1:22" ht="12.75">
      <c r="A135" s="20">
        <v>5</v>
      </c>
      <c r="B135" s="20">
        <v>2</v>
      </c>
      <c r="C135" s="227" t="s">
        <v>38</v>
      </c>
      <c r="D135" s="227" t="s">
        <v>27</v>
      </c>
      <c r="E135" s="20">
        <v>90</v>
      </c>
      <c r="F135" s="20" t="s">
        <v>141</v>
      </c>
      <c r="G135" s="20" t="s">
        <v>724</v>
      </c>
      <c r="H135" s="20" t="s">
        <v>724</v>
      </c>
      <c r="I135" s="20" t="s">
        <v>20</v>
      </c>
      <c r="J135" s="51">
        <v>18153</v>
      </c>
      <c r="K135" s="20" t="s">
        <v>134</v>
      </c>
      <c r="L135" s="19">
        <v>84.5</v>
      </c>
      <c r="M135" s="33">
        <v>1.2564</v>
      </c>
      <c r="N135" s="20">
        <v>95</v>
      </c>
      <c r="O135" s="20">
        <v>100</v>
      </c>
      <c r="P135" s="106">
        <v>102.5</v>
      </c>
      <c r="Q135" s="20"/>
      <c r="R135" s="20">
        <v>100</v>
      </c>
      <c r="S135" s="33">
        <f t="shared" si="4"/>
        <v>125.64</v>
      </c>
      <c r="T135" s="20"/>
      <c r="U135" s="20" t="s">
        <v>668</v>
      </c>
      <c r="V135" s="20">
        <v>5</v>
      </c>
    </row>
    <row r="136" spans="1:22" ht="12.75">
      <c r="A136" s="20">
        <v>12</v>
      </c>
      <c r="B136" s="20">
        <v>1</v>
      </c>
      <c r="C136" s="227" t="s">
        <v>38</v>
      </c>
      <c r="D136" s="227" t="s">
        <v>27</v>
      </c>
      <c r="E136" s="20">
        <v>90</v>
      </c>
      <c r="F136" s="20" t="s">
        <v>555</v>
      </c>
      <c r="G136" s="20" t="s">
        <v>556</v>
      </c>
      <c r="H136" s="20" t="s">
        <v>556</v>
      </c>
      <c r="I136" s="20" t="s">
        <v>20</v>
      </c>
      <c r="J136" s="51">
        <v>16313</v>
      </c>
      <c r="K136" s="20" t="s">
        <v>557</v>
      </c>
      <c r="L136" s="19">
        <v>88.2</v>
      </c>
      <c r="M136" s="33">
        <v>1.2344</v>
      </c>
      <c r="N136" s="20">
        <v>120</v>
      </c>
      <c r="O136" s="20">
        <v>125</v>
      </c>
      <c r="P136" s="20">
        <v>130</v>
      </c>
      <c r="Q136" s="20"/>
      <c r="R136" s="20">
        <v>130</v>
      </c>
      <c r="S136" s="33">
        <f t="shared" si="4"/>
        <v>160.47199999999998</v>
      </c>
      <c r="T136" s="20"/>
      <c r="U136" s="20"/>
      <c r="V136" s="20">
        <v>12</v>
      </c>
    </row>
    <row r="137" spans="1:22" ht="12.75">
      <c r="A137" s="20">
        <v>12</v>
      </c>
      <c r="B137" s="20">
        <v>1</v>
      </c>
      <c r="C137" s="227" t="s">
        <v>38</v>
      </c>
      <c r="D137" s="227" t="s">
        <v>27</v>
      </c>
      <c r="E137" s="20">
        <v>90</v>
      </c>
      <c r="F137" s="20" t="s">
        <v>1148</v>
      </c>
      <c r="G137" s="20" t="s">
        <v>212</v>
      </c>
      <c r="H137" s="20" t="s">
        <v>212</v>
      </c>
      <c r="I137" s="20" t="s">
        <v>20</v>
      </c>
      <c r="J137" s="51">
        <v>30525</v>
      </c>
      <c r="K137" s="20" t="s">
        <v>19</v>
      </c>
      <c r="L137" s="19">
        <v>89.3</v>
      </c>
      <c r="M137" s="33">
        <v>0.5881</v>
      </c>
      <c r="N137" s="20">
        <v>180</v>
      </c>
      <c r="O137" s="20">
        <v>190</v>
      </c>
      <c r="P137" s="20">
        <v>195</v>
      </c>
      <c r="Q137" s="20"/>
      <c r="R137" s="20">
        <v>195</v>
      </c>
      <c r="S137" s="33">
        <f t="shared" si="4"/>
        <v>114.67949999999999</v>
      </c>
      <c r="T137" s="20"/>
      <c r="U137" s="20"/>
      <c r="V137" s="20">
        <v>12</v>
      </c>
    </row>
    <row r="138" spans="1:22" ht="12.75">
      <c r="A138" s="20">
        <v>5</v>
      </c>
      <c r="B138" s="20">
        <v>2</v>
      </c>
      <c r="C138" s="227" t="s">
        <v>38</v>
      </c>
      <c r="D138" s="227" t="s">
        <v>27</v>
      </c>
      <c r="E138" s="20">
        <v>90</v>
      </c>
      <c r="F138" s="20" t="s">
        <v>1147</v>
      </c>
      <c r="G138" s="20" t="s">
        <v>789</v>
      </c>
      <c r="H138" s="20" t="s">
        <v>22</v>
      </c>
      <c r="I138" s="20" t="s">
        <v>20</v>
      </c>
      <c r="J138" s="51">
        <v>32803</v>
      </c>
      <c r="K138" s="20" t="s">
        <v>19</v>
      </c>
      <c r="L138" s="19">
        <v>88.1</v>
      </c>
      <c r="M138" s="33">
        <v>0.593</v>
      </c>
      <c r="N138" s="20">
        <v>177.5</v>
      </c>
      <c r="O138" s="20">
        <v>185</v>
      </c>
      <c r="P138" s="20">
        <v>190</v>
      </c>
      <c r="Q138" s="20"/>
      <c r="R138" s="20">
        <v>190</v>
      </c>
      <c r="S138" s="33">
        <f t="shared" si="4"/>
        <v>112.66999999999999</v>
      </c>
      <c r="T138" s="20"/>
      <c r="U138" s="20"/>
      <c r="V138" s="20">
        <v>5</v>
      </c>
    </row>
    <row r="139" spans="1:22" ht="12.75">
      <c r="A139" s="20">
        <v>3</v>
      </c>
      <c r="B139" s="20">
        <v>3</v>
      </c>
      <c r="C139" s="227" t="s">
        <v>38</v>
      </c>
      <c r="D139" s="227" t="s">
        <v>27</v>
      </c>
      <c r="E139" s="20">
        <v>90</v>
      </c>
      <c r="F139" s="20" t="s">
        <v>560</v>
      </c>
      <c r="G139" s="20" t="s">
        <v>314</v>
      </c>
      <c r="H139" s="20" t="s">
        <v>22</v>
      </c>
      <c r="I139" s="20" t="s">
        <v>20</v>
      </c>
      <c r="J139" s="51">
        <v>34487</v>
      </c>
      <c r="K139" s="20" t="s">
        <v>19</v>
      </c>
      <c r="L139" s="19">
        <v>86.5</v>
      </c>
      <c r="M139" s="33">
        <v>0.6</v>
      </c>
      <c r="N139" s="20">
        <v>180</v>
      </c>
      <c r="O139" s="106">
        <v>190</v>
      </c>
      <c r="P139" s="106">
        <v>190</v>
      </c>
      <c r="Q139" s="20"/>
      <c r="R139" s="20">
        <v>180</v>
      </c>
      <c r="S139" s="33">
        <f aca="true" t="shared" si="5" ref="S139:S170">R139*M139</f>
        <v>108</v>
      </c>
      <c r="T139" s="20"/>
      <c r="U139" s="20"/>
      <c r="V139" s="20">
        <v>3</v>
      </c>
    </row>
    <row r="140" spans="1:22" ht="12.75">
      <c r="A140" s="20">
        <v>2</v>
      </c>
      <c r="B140" s="20">
        <v>4</v>
      </c>
      <c r="C140" s="227" t="s">
        <v>38</v>
      </c>
      <c r="D140" s="227" t="s">
        <v>27</v>
      </c>
      <c r="E140" s="20">
        <v>90</v>
      </c>
      <c r="F140" s="20" t="s">
        <v>1145</v>
      </c>
      <c r="G140" s="20" t="s">
        <v>877</v>
      </c>
      <c r="H140" s="20" t="s">
        <v>52</v>
      </c>
      <c r="I140" s="20" t="s">
        <v>20</v>
      </c>
      <c r="J140" s="51">
        <v>31171</v>
      </c>
      <c r="K140" s="20" t="s">
        <v>19</v>
      </c>
      <c r="L140" s="19">
        <v>88.8</v>
      </c>
      <c r="M140" s="33">
        <v>0.5901</v>
      </c>
      <c r="N140" s="20">
        <v>170</v>
      </c>
      <c r="O140" s="20">
        <v>180</v>
      </c>
      <c r="P140" s="106">
        <v>182.5</v>
      </c>
      <c r="Q140" s="20"/>
      <c r="R140" s="20">
        <v>180</v>
      </c>
      <c r="S140" s="33">
        <f t="shared" si="5"/>
        <v>106.21799999999999</v>
      </c>
      <c r="T140" s="20"/>
      <c r="U140" s="20" t="s">
        <v>1146</v>
      </c>
      <c r="V140" s="20">
        <v>2</v>
      </c>
    </row>
    <row r="141" spans="1:22" ht="12.75">
      <c r="A141" s="20">
        <v>1</v>
      </c>
      <c r="B141" s="20">
        <v>5</v>
      </c>
      <c r="C141" s="227" t="s">
        <v>38</v>
      </c>
      <c r="D141" s="227" t="s">
        <v>27</v>
      </c>
      <c r="E141" s="20">
        <v>90</v>
      </c>
      <c r="F141" s="20" t="s">
        <v>340</v>
      </c>
      <c r="G141" s="20" t="s">
        <v>335</v>
      </c>
      <c r="H141" s="20" t="s">
        <v>335</v>
      </c>
      <c r="I141" s="20" t="s">
        <v>20</v>
      </c>
      <c r="J141" s="51">
        <v>33131</v>
      </c>
      <c r="K141" s="20" t="s">
        <v>19</v>
      </c>
      <c r="L141" s="19">
        <v>88</v>
      </c>
      <c r="M141" s="33">
        <v>0.5935</v>
      </c>
      <c r="N141" s="20">
        <v>160</v>
      </c>
      <c r="O141" s="20">
        <v>170</v>
      </c>
      <c r="P141" s="20">
        <v>175</v>
      </c>
      <c r="Q141" s="20"/>
      <c r="R141" s="20">
        <f>P141</f>
        <v>175</v>
      </c>
      <c r="S141" s="33">
        <f t="shared" si="5"/>
        <v>103.86250000000001</v>
      </c>
      <c r="T141" s="20"/>
      <c r="U141" s="20" t="s">
        <v>336</v>
      </c>
      <c r="V141" s="20">
        <v>1</v>
      </c>
    </row>
    <row r="142" spans="1:22" ht="12.75">
      <c r="A142" s="20">
        <v>0</v>
      </c>
      <c r="B142" s="20">
        <v>6</v>
      </c>
      <c r="C142" s="227" t="s">
        <v>38</v>
      </c>
      <c r="D142" s="227" t="s">
        <v>27</v>
      </c>
      <c r="E142" s="20">
        <v>90</v>
      </c>
      <c r="F142" s="20" t="s">
        <v>1144</v>
      </c>
      <c r="G142" s="20" t="s">
        <v>35</v>
      </c>
      <c r="H142" s="20" t="s">
        <v>791</v>
      </c>
      <c r="I142" s="20" t="s">
        <v>20</v>
      </c>
      <c r="J142" s="51">
        <v>33192</v>
      </c>
      <c r="K142" s="20" t="s">
        <v>19</v>
      </c>
      <c r="L142" s="19">
        <v>89.2</v>
      </c>
      <c r="M142" s="33">
        <v>0.5885</v>
      </c>
      <c r="N142" s="20">
        <v>165</v>
      </c>
      <c r="O142" s="20">
        <v>172.5</v>
      </c>
      <c r="P142" s="106">
        <v>177.5</v>
      </c>
      <c r="Q142" s="20"/>
      <c r="R142" s="20">
        <v>172.5</v>
      </c>
      <c r="S142" s="33">
        <f t="shared" si="5"/>
        <v>101.51625</v>
      </c>
      <c r="T142" s="20"/>
      <c r="U142" s="20" t="s">
        <v>1149</v>
      </c>
      <c r="V142" s="20">
        <v>0</v>
      </c>
    </row>
    <row r="143" spans="1:22" ht="12.75">
      <c r="A143" s="20">
        <v>0</v>
      </c>
      <c r="B143" s="20">
        <v>7</v>
      </c>
      <c r="C143" s="20" t="s">
        <v>38</v>
      </c>
      <c r="D143" s="20" t="s">
        <v>27</v>
      </c>
      <c r="E143" s="20">
        <v>90</v>
      </c>
      <c r="F143" s="20" t="s">
        <v>1143</v>
      </c>
      <c r="G143" s="20" t="s">
        <v>35</v>
      </c>
      <c r="H143" s="20" t="s">
        <v>793</v>
      </c>
      <c r="I143" s="20" t="s">
        <v>20</v>
      </c>
      <c r="J143" s="51">
        <v>32343</v>
      </c>
      <c r="K143" s="20" t="s">
        <v>19</v>
      </c>
      <c r="L143" s="19">
        <v>87.6</v>
      </c>
      <c r="M143" s="33">
        <v>0.5952</v>
      </c>
      <c r="N143" s="20">
        <v>170</v>
      </c>
      <c r="O143" s="106">
        <v>177.5</v>
      </c>
      <c r="P143" s="106">
        <v>177.5</v>
      </c>
      <c r="Q143" s="20"/>
      <c r="R143" s="20">
        <v>170</v>
      </c>
      <c r="S143" s="33">
        <f t="shared" si="5"/>
        <v>101.184</v>
      </c>
      <c r="T143" s="20"/>
      <c r="U143" s="20"/>
      <c r="V143" s="20">
        <v>0</v>
      </c>
    </row>
    <row r="144" spans="1:22" ht="12.75">
      <c r="A144" s="20">
        <v>0</v>
      </c>
      <c r="B144" s="20">
        <v>8</v>
      </c>
      <c r="C144" s="227" t="s">
        <v>38</v>
      </c>
      <c r="D144" s="227" t="s">
        <v>27</v>
      </c>
      <c r="E144" s="20">
        <v>90</v>
      </c>
      <c r="F144" s="20" t="s">
        <v>1142</v>
      </c>
      <c r="G144" s="20" t="s">
        <v>286</v>
      </c>
      <c r="H144" s="20" t="s">
        <v>52</v>
      </c>
      <c r="I144" s="20" t="s">
        <v>20</v>
      </c>
      <c r="J144" s="51">
        <v>31336</v>
      </c>
      <c r="K144" s="20" t="s">
        <v>19</v>
      </c>
      <c r="L144" s="19">
        <v>88.7</v>
      </c>
      <c r="M144" s="33">
        <v>0.5905</v>
      </c>
      <c r="N144" s="20">
        <v>145</v>
      </c>
      <c r="O144" s="106">
        <v>155</v>
      </c>
      <c r="P144" s="20">
        <v>155</v>
      </c>
      <c r="Q144" s="20"/>
      <c r="R144" s="20">
        <v>155</v>
      </c>
      <c r="S144" s="33">
        <f t="shared" si="5"/>
        <v>91.5275</v>
      </c>
      <c r="T144" s="20"/>
      <c r="U144" s="20"/>
      <c r="V144" s="20">
        <v>0</v>
      </c>
    </row>
    <row r="145" spans="1:22" ht="12.75">
      <c r="A145" s="20">
        <v>0</v>
      </c>
      <c r="B145" s="20">
        <v>9</v>
      </c>
      <c r="C145" s="227" t="s">
        <v>38</v>
      </c>
      <c r="D145" s="227" t="s">
        <v>27</v>
      </c>
      <c r="E145" s="20">
        <v>90</v>
      </c>
      <c r="F145" s="20" t="s">
        <v>1141</v>
      </c>
      <c r="G145" s="20" t="s">
        <v>512</v>
      </c>
      <c r="H145" s="20" t="s">
        <v>52</v>
      </c>
      <c r="I145" s="20" t="s">
        <v>20</v>
      </c>
      <c r="J145" s="51">
        <v>33800</v>
      </c>
      <c r="K145" s="20" t="s">
        <v>19</v>
      </c>
      <c r="L145" s="19">
        <v>89.9</v>
      </c>
      <c r="M145" s="33">
        <v>0.5857</v>
      </c>
      <c r="N145" s="20">
        <v>137.5</v>
      </c>
      <c r="O145" s="20">
        <v>145</v>
      </c>
      <c r="P145" s="20">
        <v>152.5</v>
      </c>
      <c r="Q145" s="20"/>
      <c r="R145" s="20">
        <v>152.5</v>
      </c>
      <c r="S145" s="33">
        <f t="shared" si="5"/>
        <v>89.31925</v>
      </c>
      <c r="T145" s="20"/>
      <c r="U145" s="20" t="s">
        <v>981</v>
      </c>
      <c r="V145" s="20">
        <v>0</v>
      </c>
    </row>
    <row r="146" spans="1:22" ht="12.75">
      <c r="A146" s="20">
        <v>0</v>
      </c>
      <c r="B146" s="20">
        <v>10</v>
      </c>
      <c r="C146" s="227" t="s">
        <v>38</v>
      </c>
      <c r="D146" s="227" t="s">
        <v>27</v>
      </c>
      <c r="E146" s="20">
        <v>90</v>
      </c>
      <c r="F146" s="20" t="s">
        <v>1140</v>
      </c>
      <c r="G146" s="20" t="s">
        <v>28</v>
      </c>
      <c r="H146" s="20" t="s">
        <v>28</v>
      </c>
      <c r="I146" s="20" t="s">
        <v>20</v>
      </c>
      <c r="J146" s="51">
        <v>32847</v>
      </c>
      <c r="K146" s="20" t="s">
        <v>19</v>
      </c>
      <c r="L146" s="19">
        <v>89.3</v>
      </c>
      <c r="M146" s="33">
        <v>0.5881</v>
      </c>
      <c r="N146" s="20">
        <v>140</v>
      </c>
      <c r="O146" s="106">
        <v>145</v>
      </c>
      <c r="P146" s="20">
        <v>145</v>
      </c>
      <c r="Q146" s="20"/>
      <c r="R146" s="20">
        <v>140</v>
      </c>
      <c r="S146" s="33">
        <f t="shared" si="5"/>
        <v>82.33399999999999</v>
      </c>
      <c r="T146" s="20"/>
      <c r="U146" s="20" t="s">
        <v>639</v>
      </c>
      <c r="V146" s="20">
        <v>0</v>
      </c>
    </row>
    <row r="147" spans="1:22" ht="12.75">
      <c r="A147" s="20">
        <v>0</v>
      </c>
      <c r="B147" s="20">
        <v>11</v>
      </c>
      <c r="C147" s="227" t="s">
        <v>38</v>
      </c>
      <c r="D147" s="227" t="s">
        <v>27</v>
      </c>
      <c r="E147" s="20">
        <v>90</v>
      </c>
      <c r="F147" s="20" t="s">
        <v>1138</v>
      </c>
      <c r="G147" s="20" t="s">
        <v>249</v>
      </c>
      <c r="H147" s="20" t="s">
        <v>22</v>
      </c>
      <c r="I147" s="20" t="s">
        <v>20</v>
      </c>
      <c r="J147" s="51">
        <v>32924</v>
      </c>
      <c r="K147" s="20" t="s">
        <v>19</v>
      </c>
      <c r="L147" s="19">
        <v>88.2</v>
      </c>
      <c r="M147" s="33">
        <v>0.5926</v>
      </c>
      <c r="N147" s="20">
        <v>115</v>
      </c>
      <c r="O147" s="20">
        <v>120</v>
      </c>
      <c r="P147" s="20">
        <v>125</v>
      </c>
      <c r="Q147" s="20"/>
      <c r="R147" s="20">
        <v>120</v>
      </c>
      <c r="S147" s="33">
        <f t="shared" si="5"/>
        <v>71.112</v>
      </c>
      <c r="T147" s="20"/>
      <c r="U147" s="20" t="s">
        <v>838</v>
      </c>
      <c r="V147" s="20">
        <v>0</v>
      </c>
    </row>
    <row r="148" spans="1:22" ht="12.75">
      <c r="A148" s="20">
        <v>0</v>
      </c>
      <c r="B148" s="20" t="s">
        <v>234</v>
      </c>
      <c r="C148" s="227" t="s">
        <v>38</v>
      </c>
      <c r="D148" s="227" t="s">
        <v>27</v>
      </c>
      <c r="E148" s="20">
        <v>90</v>
      </c>
      <c r="F148" s="20" t="s">
        <v>1139</v>
      </c>
      <c r="G148" s="20" t="s">
        <v>286</v>
      </c>
      <c r="H148" s="20" t="s">
        <v>52</v>
      </c>
      <c r="I148" s="20" t="s">
        <v>20</v>
      </c>
      <c r="J148" s="51">
        <v>33310</v>
      </c>
      <c r="K148" s="20" t="s">
        <v>19</v>
      </c>
      <c r="L148" s="19">
        <v>88.85</v>
      </c>
      <c r="M148" s="33">
        <v>0.5901</v>
      </c>
      <c r="N148" s="106">
        <v>130</v>
      </c>
      <c r="O148" s="106">
        <v>132.5</v>
      </c>
      <c r="P148" s="106">
        <v>132.5</v>
      </c>
      <c r="Q148" s="20"/>
      <c r="R148" s="20">
        <v>0</v>
      </c>
      <c r="S148" s="33">
        <f t="shared" si="5"/>
        <v>0</v>
      </c>
      <c r="T148" s="20"/>
      <c r="U148" s="20" t="s">
        <v>786</v>
      </c>
      <c r="V148" s="20">
        <v>0</v>
      </c>
    </row>
    <row r="149" spans="1:22" ht="12.75">
      <c r="A149" s="20">
        <v>12</v>
      </c>
      <c r="B149" s="20">
        <v>1</v>
      </c>
      <c r="C149" s="227" t="s">
        <v>38</v>
      </c>
      <c r="D149" s="227" t="s">
        <v>27</v>
      </c>
      <c r="E149" s="20">
        <v>90</v>
      </c>
      <c r="F149" s="20" t="s">
        <v>1074</v>
      </c>
      <c r="G149" s="20" t="s">
        <v>35</v>
      </c>
      <c r="H149" s="20" t="s">
        <v>791</v>
      </c>
      <c r="I149" s="20" t="s">
        <v>20</v>
      </c>
      <c r="J149" s="51">
        <v>37934</v>
      </c>
      <c r="K149" s="20" t="s">
        <v>36</v>
      </c>
      <c r="L149" s="19">
        <v>84.3</v>
      </c>
      <c r="M149" s="33">
        <v>0.72</v>
      </c>
      <c r="N149" s="20">
        <v>100</v>
      </c>
      <c r="O149" s="20">
        <v>105</v>
      </c>
      <c r="P149" s="106">
        <v>110</v>
      </c>
      <c r="Q149" s="20"/>
      <c r="R149" s="20">
        <v>105</v>
      </c>
      <c r="S149" s="33">
        <f t="shared" si="5"/>
        <v>75.6</v>
      </c>
      <c r="T149" s="20"/>
      <c r="U149" s="20"/>
      <c r="V149" s="20">
        <v>12</v>
      </c>
    </row>
    <row r="150" spans="1:22" ht="12.75">
      <c r="A150" s="20">
        <v>12</v>
      </c>
      <c r="B150" s="20">
        <v>1</v>
      </c>
      <c r="C150" s="20" t="s">
        <v>38</v>
      </c>
      <c r="D150" s="20" t="s">
        <v>27</v>
      </c>
      <c r="E150" s="20">
        <v>90</v>
      </c>
      <c r="F150" s="20" t="s">
        <v>1075</v>
      </c>
      <c r="G150" s="20" t="s">
        <v>1076</v>
      </c>
      <c r="H150" s="20" t="s">
        <v>22</v>
      </c>
      <c r="I150" s="20" t="s">
        <v>20</v>
      </c>
      <c r="J150" s="51">
        <v>37561</v>
      </c>
      <c r="K150" s="20" t="s">
        <v>70</v>
      </c>
      <c r="L150" s="19">
        <v>86.5</v>
      </c>
      <c r="M150" s="33">
        <v>0.678</v>
      </c>
      <c r="N150" s="20">
        <v>115</v>
      </c>
      <c r="O150" s="106">
        <v>120</v>
      </c>
      <c r="P150" s="20">
        <v>120</v>
      </c>
      <c r="Q150" s="20"/>
      <c r="R150" s="20">
        <v>120</v>
      </c>
      <c r="S150" s="33">
        <f t="shared" si="5"/>
        <v>81.36</v>
      </c>
      <c r="T150" s="20"/>
      <c r="U150" s="20" t="s">
        <v>1077</v>
      </c>
      <c r="V150" s="20">
        <v>12</v>
      </c>
    </row>
    <row r="151" spans="1:22" ht="12.75">
      <c r="A151" s="20">
        <v>5</v>
      </c>
      <c r="B151" s="20">
        <v>2</v>
      </c>
      <c r="C151" s="227" t="s">
        <v>38</v>
      </c>
      <c r="D151" s="227" t="s">
        <v>27</v>
      </c>
      <c r="E151" s="20">
        <v>90</v>
      </c>
      <c r="F151" s="20" t="s">
        <v>1078</v>
      </c>
      <c r="G151" s="20" t="s">
        <v>34</v>
      </c>
      <c r="H151" s="20" t="s">
        <v>34</v>
      </c>
      <c r="I151" s="20" t="s">
        <v>20</v>
      </c>
      <c r="J151" s="51">
        <v>37235</v>
      </c>
      <c r="K151" s="20" t="s">
        <v>70</v>
      </c>
      <c r="L151" s="19">
        <v>86.2</v>
      </c>
      <c r="M151" s="33">
        <v>0.6494</v>
      </c>
      <c r="N151" s="20">
        <v>100</v>
      </c>
      <c r="O151" s="20">
        <v>115</v>
      </c>
      <c r="P151" s="106">
        <v>125</v>
      </c>
      <c r="Q151" s="20"/>
      <c r="R151" s="20">
        <v>115</v>
      </c>
      <c r="S151" s="33">
        <f t="shared" si="5"/>
        <v>74.681</v>
      </c>
      <c r="T151" s="20"/>
      <c r="U151" s="20" t="s">
        <v>1137</v>
      </c>
      <c r="V151" s="20">
        <v>5</v>
      </c>
    </row>
    <row r="152" spans="1:22" ht="12.75">
      <c r="A152" s="20">
        <v>12</v>
      </c>
      <c r="B152" s="20">
        <v>1</v>
      </c>
      <c r="C152" s="227" t="s">
        <v>38</v>
      </c>
      <c r="D152" s="227" t="s">
        <v>27</v>
      </c>
      <c r="E152" s="20">
        <v>100</v>
      </c>
      <c r="F152" s="20" t="s">
        <v>859</v>
      </c>
      <c r="G152" s="20" t="s">
        <v>286</v>
      </c>
      <c r="H152" s="20" t="s">
        <v>52</v>
      </c>
      <c r="I152" s="20" t="s">
        <v>20</v>
      </c>
      <c r="J152" s="51">
        <v>27699</v>
      </c>
      <c r="K152" s="20" t="s">
        <v>50</v>
      </c>
      <c r="L152" s="19">
        <v>99.1</v>
      </c>
      <c r="M152" s="33">
        <v>0.5663</v>
      </c>
      <c r="N152" s="20">
        <v>155</v>
      </c>
      <c r="O152" s="20">
        <v>160</v>
      </c>
      <c r="P152" s="20">
        <v>162.5</v>
      </c>
      <c r="Q152" s="20"/>
      <c r="R152" s="20">
        <f aca="true" t="shared" si="6" ref="R152:R158">P152</f>
        <v>162.5</v>
      </c>
      <c r="S152" s="33">
        <f t="shared" si="5"/>
        <v>92.02375</v>
      </c>
      <c r="T152" s="20"/>
      <c r="U152" s="20" t="s">
        <v>1292</v>
      </c>
      <c r="V152" s="20">
        <v>12</v>
      </c>
    </row>
    <row r="153" spans="1:22" ht="12.75">
      <c r="A153" s="20">
        <v>12</v>
      </c>
      <c r="B153" s="20">
        <v>1</v>
      </c>
      <c r="C153" s="20" t="s">
        <v>38</v>
      </c>
      <c r="D153" s="20" t="s">
        <v>27</v>
      </c>
      <c r="E153" s="20">
        <v>100</v>
      </c>
      <c r="F153" s="20" t="s">
        <v>861</v>
      </c>
      <c r="G153" s="20" t="s">
        <v>58</v>
      </c>
      <c r="H153" s="20" t="s">
        <v>22</v>
      </c>
      <c r="I153" s="20" t="s">
        <v>20</v>
      </c>
      <c r="J153" s="51">
        <v>25604</v>
      </c>
      <c r="K153" s="20" t="s">
        <v>59</v>
      </c>
      <c r="L153" s="19">
        <v>97.5</v>
      </c>
      <c r="M153" s="33">
        <v>0.6412</v>
      </c>
      <c r="N153" s="20">
        <v>150</v>
      </c>
      <c r="O153" s="20">
        <v>160</v>
      </c>
      <c r="P153" s="20">
        <v>162.5</v>
      </c>
      <c r="Q153" s="20"/>
      <c r="R153" s="20">
        <f t="shared" si="6"/>
        <v>162.5</v>
      </c>
      <c r="S153" s="33">
        <f t="shared" si="5"/>
        <v>104.195</v>
      </c>
      <c r="T153" s="20"/>
      <c r="U153" s="20"/>
      <c r="V153" s="20">
        <v>12</v>
      </c>
    </row>
    <row r="154" spans="1:22" ht="12.75">
      <c r="A154" s="20">
        <v>5</v>
      </c>
      <c r="B154" s="20">
        <v>2</v>
      </c>
      <c r="C154" s="227" t="s">
        <v>38</v>
      </c>
      <c r="D154" s="227" t="s">
        <v>27</v>
      </c>
      <c r="E154" s="20">
        <v>100</v>
      </c>
      <c r="F154" s="20" t="s">
        <v>860</v>
      </c>
      <c r="G154" s="20" t="s">
        <v>28</v>
      </c>
      <c r="H154" s="20" t="s">
        <v>28</v>
      </c>
      <c r="I154" s="20" t="s">
        <v>20</v>
      </c>
      <c r="J154" s="51">
        <v>25667</v>
      </c>
      <c r="K154" s="20" t="s">
        <v>59</v>
      </c>
      <c r="L154" s="19">
        <v>95.1</v>
      </c>
      <c r="M154" s="33">
        <v>0.6492</v>
      </c>
      <c r="N154" s="20">
        <v>140</v>
      </c>
      <c r="O154" s="106">
        <v>145</v>
      </c>
      <c r="P154" s="20">
        <v>145</v>
      </c>
      <c r="Q154" s="20"/>
      <c r="R154" s="20">
        <f t="shared" si="6"/>
        <v>145</v>
      </c>
      <c r="S154" s="33">
        <f t="shared" si="5"/>
        <v>94.134</v>
      </c>
      <c r="T154" s="20"/>
      <c r="U154" s="20" t="s">
        <v>1133</v>
      </c>
      <c r="V154" s="20">
        <v>5</v>
      </c>
    </row>
    <row r="155" spans="1:22" ht="12.75">
      <c r="A155" s="20">
        <v>4</v>
      </c>
      <c r="B155" s="20">
        <v>3</v>
      </c>
      <c r="C155" s="227" t="s">
        <v>38</v>
      </c>
      <c r="D155" s="227" t="s">
        <v>27</v>
      </c>
      <c r="E155" s="20">
        <v>100</v>
      </c>
      <c r="F155" s="20" t="s">
        <v>862</v>
      </c>
      <c r="G155" s="20" t="s">
        <v>132</v>
      </c>
      <c r="H155" s="20" t="s">
        <v>52</v>
      </c>
      <c r="I155" s="20" t="s">
        <v>20</v>
      </c>
      <c r="J155" s="51">
        <v>26005</v>
      </c>
      <c r="K155" s="20" t="s">
        <v>59</v>
      </c>
      <c r="L155" s="19">
        <v>98</v>
      </c>
      <c r="M155" s="33">
        <v>0.6245</v>
      </c>
      <c r="N155" s="106">
        <v>135</v>
      </c>
      <c r="O155" s="20">
        <v>135</v>
      </c>
      <c r="P155" s="20">
        <v>142.5</v>
      </c>
      <c r="Q155" s="20"/>
      <c r="R155" s="20">
        <f t="shared" si="6"/>
        <v>142.5</v>
      </c>
      <c r="S155" s="33">
        <f t="shared" si="5"/>
        <v>88.99125000000001</v>
      </c>
      <c r="T155" s="20"/>
      <c r="U155" s="20" t="s">
        <v>1294</v>
      </c>
      <c r="V155" s="20">
        <v>4</v>
      </c>
    </row>
    <row r="156" spans="1:22" ht="12.75">
      <c r="A156" s="20">
        <v>12</v>
      </c>
      <c r="B156" s="20">
        <v>1</v>
      </c>
      <c r="C156" s="227" t="s">
        <v>38</v>
      </c>
      <c r="D156" s="227" t="s">
        <v>27</v>
      </c>
      <c r="E156" s="20">
        <v>100</v>
      </c>
      <c r="F156" s="20" t="s">
        <v>865</v>
      </c>
      <c r="G156" s="20" t="s">
        <v>28</v>
      </c>
      <c r="H156" s="20" t="s">
        <v>28</v>
      </c>
      <c r="I156" s="20" t="s">
        <v>20</v>
      </c>
      <c r="J156" s="51">
        <v>25309</v>
      </c>
      <c r="K156" s="20" t="s">
        <v>55</v>
      </c>
      <c r="L156" s="19">
        <v>97.7</v>
      </c>
      <c r="M156" s="33">
        <v>0.6568</v>
      </c>
      <c r="N156" s="20">
        <v>170</v>
      </c>
      <c r="O156" s="20">
        <v>177.5</v>
      </c>
      <c r="P156" s="20">
        <v>180</v>
      </c>
      <c r="Q156" s="20"/>
      <c r="R156" s="20">
        <f t="shared" si="6"/>
        <v>180</v>
      </c>
      <c r="S156" s="33">
        <f t="shared" si="5"/>
        <v>118.224</v>
      </c>
      <c r="T156" s="20"/>
      <c r="U156" s="20"/>
      <c r="V156" s="20">
        <v>12</v>
      </c>
    </row>
    <row r="157" spans="1:22" ht="12.75">
      <c r="A157" s="20">
        <v>5</v>
      </c>
      <c r="B157" s="20">
        <v>2</v>
      </c>
      <c r="C157" s="227" t="s">
        <v>38</v>
      </c>
      <c r="D157" s="227" t="s">
        <v>27</v>
      </c>
      <c r="E157" s="20">
        <v>100</v>
      </c>
      <c r="F157" s="20" t="s">
        <v>864</v>
      </c>
      <c r="G157" s="20" t="s">
        <v>28</v>
      </c>
      <c r="H157" s="20" t="s">
        <v>28</v>
      </c>
      <c r="I157" s="20" t="s">
        <v>20</v>
      </c>
      <c r="J157" s="51">
        <v>24463</v>
      </c>
      <c r="K157" s="20" t="s">
        <v>55</v>
      </c>
      <c r="L157" s="19">
        <v>97.7</v>
      </c>
      <c r="M157" s="33">
        <v>0.6937</v>
      </c>
      <c r="N157" s="20">
        <v>167.5</v>
      </c>
      <c r="O157" s="20">
        <v>175</v>
      </c>
      <c r="P157" s="20">
        <v>177.5</v>
      </c>
      <c r="Q157" s="20"/>
      <c r="R157" s="20">
        <f t="shared" si="6"/>
        <v>177.5</v>
      </c>
      <c r="S157" s="33">
        <f t="shared" si="5"/>
        <v>123.13175</v>
      </c>
      <c r="T157" s="20"/>
      <c r="U157" s="20" t="s">
        <v>671</v>
      </c>
      <c r="V157" s="20">
        <v>5</v>
      </c>
    </row>
    <row r="158" spans="1:22" ht="12.75">
      <c r="A158" s="20">
        <v>3</v>
      </c>
      <c r="B158" s="20">
        <v>3</v>
      </c>
      <c r="C158" s="227" t="s">
        <v>38</v>
      </c>
      <c r="D158" s="227" t="s">
        <v>27</v>
      </c>
      <c r="E158" s="20">
        <v>100</v>
      </c>
      <c r="F158" s="20" t="s">
        <v>867</v>
      </c>
      <c r="G158" s="20" t="s">
        <v>71</v>
      </c>
      <c r="H158" s="20" t="s">
        <v>71</v>
      </c>
      <c r="I158" s="20" t="s">
        <v>20</v>
      </c>
      <c r="J158" s="51">
        <v>24694</v>
      </c>
      <c r="K158" s="20" t="s">
        <v>55</v>
      </c>
      <c r="L158" s="19">
        <v>73.95</v>
      </c>
      <c r="M158" s="33">
        <v>0.8321</v>
      </c>
      <c r="N158" s="20">
        <v>85</v>
      </c>
      <c r="O158" s="20">
        <v>90</v>
      </c>
      <c r="P158" s="20">
        <v>92.5</v>
      </c>
      <c r="Q158" s="20"/>
      <c r="R158" s="20">
        <f t="shared" si="6"/>
        <v>92.5</v>
      </c>
      <c r="S158" s="33">
        <f t="shared" si="5"/>
        <v>76.96925</v>
      </c>
      <c r="T158" s="20"/>
      <c r="U158" s="20" t="s">
        <v>868</v>
      </c>
      <c r="V158" s="20">
        <v>3</v>
      </c>
    </row>
    <row r="159" spans="1:22" ht="12.75">
      <c r="A159" s="20">
        <v>2</v>
      </c>
      <c r="B159" s="20">
        <v>4</v>
      </c>
      <c r="C159" s="227" t="s">
        <v>38</v>
      </c>
      <c r="D159" s="227" t="s">
        <v>27</v>
      </c>
      <c r="E159" s="20">
        <v>100</v>
      </c>
      <c r="F159" s="20" t="s">
        <v>1216</v>
      </c>
      <c r="G159" s="20" t="s">
        <v>1176</v>
      </c>
      <c r="H159" s="20" t="s">
        <v>35</v>
      </c>
      <c r="I159" s="20" t="s">
        <v>20</v>
      </c>
      <c r="J159" s="51">
        <v>24773</v>
      </c>
      <c r="K159" s="20" t="s">
        <v>55</v>
      </c>
      <c r="L159" s="19">
        <v>90.3</v>
      </c>
      <c r="M159" s="33">
        <v>0.7034</v>
      </c>
      <c r="N159" s="20">
        <v>85</v>
      </c>
      <c r="O159" s="106">
        <v>95</v>
      </c>
      <c r="P159" s="106">
        <v>95</v>
      </c>
      <c r="Q159" s="20"/>
      <c r="R159" s="20">
        <f>N159</f>
        <v>85</v>
      </c>
      <c r="S159" s="33">
        <f t="shared" si="5"/>
        <v>59.789</v>
      </c>
      <c r="T159" s="20"/>
      <c r="U159" s="20" t="s">
        <v>1295</v>
      </c>
      <c r="V159" s="20">
        <v>2</v>
      </c>
    </row>
    <row r="160" spans="1:22" ht="12.75">
      <c r="A160" s="20">
        <v>12</v>
      </c>
      <c r="B160" s="20">
        <v>1</v>
      </c>
      <c r="C160" s="227" t="s">
        <v>38</v>
      </c>
      <c r="D160" s="227" t="s">
        <v>27</v>
      </c>
      <c r="E160" s="20">
        <v>100</v>
      </c>
      <c r="F160" s="20" t="s">
        <v>869</v>
      </c>
      <c r="G160" s="20" t="s">
        <v>35</v>
      </c>
      <c r="H160" s="20" t="s">
        <v>791</v>
      </c>
      <c r="I160" s="20" t="s">
        <v>20</v>
      </c>
      <c r="J160" s="51">
        <v>22282</v>
      </c>
      <c r="K160" s="20" t="s">
        <v>72</v>
      </c>
      <c r="L160" s="19">
        <v>98.8</v>
      </c>
      <c r="M160" s="33">
        <v>0.855</v>
      </c>
      <c r="N160" s="20">
        <v>145</v>
      </c>
      <c r="O160" s="20">
        <v>150</v>
      </c>
      <c r="P160" s="20">
        <v>155</v>
      </c>
      <c r="Q160" s="20"/>
      <c r="R160" s="20">
        <f>P160</f>
        <v>155</v>
      </c>
      <c r="S160" s="33">
        <f t="shared" si="5"/>
        <v>132.525</v>
      </c>
      <c r="T160" s="20"/>
      <c r="U160" s="20" t="s">
        <v>1293</v>
      </c>
      <c r="V160" s="20">
        <v>12</v>
      </c>
    </row>
    <row r="161" spans="1:22" ht="12.75">
      <c r="A161" s="20">
        <v>0</v>
      </c>
      <c r="B161" s="20" t="s">
        <v>234</v>
      </c>
      <c r="C161" s="227" t="s">
        <v>38</v>
      </c>
      <c r="D161" s="227" t="s">
        <v>27</v>
      </c>
      <c r="E161" s="20">
        <v>100</v>
      </c>
      <c r="F161" s="20" t="s">
        <v>866</v>
      </c>
      <c r="G161" s="20" t="s">
        <v>35</v>
      </c>
      <c r="H161" s="20" t="s">
        <v>791</v>
      </c>
      <c r="I161" s="20" t="s">
        <v>20</v>
      </c>
      <c r="J161" s="51">
        <v>22942</v>
      </c>
      <c r="K161" s="20" t="s">
        <v>72</v>
      </c>
      <c r="L161" s="19">
        <v>96.7</v>
      </c>
      <c r="M161" s="33">
        <v>0.8047</v>
      </c>
      <c r="N161" s="106">
        <v>130</v>
      </c>
      <c r="O161" s="106">
        <v>130</v>
      </c>
      <c r="P161" s="106">
        <v>130</v>
      </c>
      <c r="Q161" s="20"/>
      <c r="R161" s="20">
        <v>0</v>
      </c>
      <c r="S161" s="33">
        <f t="shared" si="5"/>
        <v>0</v>
      </c>
      <c r="T161" s="20"/>
      <c r="U161" s="20" t="s">
        <v>728</v>
      </c>
      <c r="V161" s="20">
        <v>0</v>
      </c>
    </row>
    <row r="162" spans="1:22" ht="12.75">
      <c r="A162" s="20">
        <v>12</v>
      </c>
      <c r="B162" s="20">
        <v>1</v>
      </c>
      <c r="C162" s="227" t="s">
        <v>38</v>
      </c>
      <c r="D162" s="227" t="s">
        <v>27</v>
      </c>
      <c r="E162" s="20">
        <v>100</v>
      </c>
      <c r="F162" s="20" t="s">
        <v>871</v>
      </c>
      <c r="G162" s="20" t="s">
        <v>872</v>
      </c>
      <c r="H162" s="20" t="s">
        <v>22</v>
      </c>
      <c r="I162" s="20" t="s">
        <v>20</v>
      </c>
      <c r="J162" s="51">
        <v>21464</v>
      </c>
      <c r="K162" s="20" t="s">
        <v>205</v>
      </c>
      <c r="L162" s="19">
        <v>99.6</v>
      </c>
      <c r="M162" s="33">
        <v>0.913</v>
      </c>
      <c r="N162" s="20">
        <v>150</v>
      </c>
      <c r="O162" s="20">
        <v>160</v>
      </c>
      <c r="P162" s="20">
        <v>162.5</v>
      </c>
      <c r="Q162" s="20"/>
      <c r="R162" s="20">
        <f>P162</f>
        <v>162.5</v>
      </c>
      <c r="S162" s="33">
        <f t="shared" si="5"/>
        <v>148.3625</v>
      </c>
      <c r="T162" s="20"/>
      <c r="U162" s="20"/>
      <c r="V162" s="20">
        <v>12</v>
      </c>
    </row>
    <row r="163" spans="1:22" ht="12.75">
      <c r="A163" s="20">
        <v>5</v>
      </c>
      <c r="B163" s="20">
        <v>2</v>
      </c>
      <c r="C163" s="227" t="s">
        <v>38</v>
      </c>
      <c r="D163" s="227" t="s">
        <v>27</v>
      </c>
      <c r="E163" s="20">
        <v>100</v>
      </c>
      <c r="F163" s="20" t="s">
        <v>870</v>
      </c>
      <c r="G163" s="20" t="s">
        <v>28</v>
      </c>
      <c r="H163" s="20" t="s">
        <v>28</v>
      </c>
      <c r="I163" s="20" t="s">
        <v>20</v>
      </c>
      <c r="J163" s="51">
        <v>21759</v>
      </c>
      <c r="K163" s="20" t="s">
        <v>205</v>
      </c>
      <c r="L163" s="19">
        <v>98.1</v>
      </c>
      <c r="M163" s="33">
        <v>0.9194</v>
      </c>
      <c r="N163" s="20">
        <v>150</v>
      </c>
      <c r="O163" s="20">
        <v>152.5</v>
      </c>
      <c r="P163" s="20">
        <v>157.5</v>
      </c>
      <c r="Q163" s="20"/>
      <c r="R163" s="20">
        <f>P163</f>
        <v>157.5</v>
      </c>
      <c r="S163" s="33">
        <f t="shared" si="5"/>
        <v>144.8055</v>
      </c>
      <c r="T163" s="20"/>
      <c r="U163" s="20"/>
      <c r="V163" s="20">
        <v>5</v>
      </c>
    </row>
    <row r="164" spans="1:22" ht="12.75">
      <c r="A164" s="20">
        <v>3</v>
      </c>
      <c r="B164" s="20">
        <v>3</v>
      </c>
      <c r="C164" s="20" t="s">
        <v>38</v>
      </c>
      <c r="D164" s="20" t="s">
        <v>27</v>
      </c>
      <c r="E164" s="20">
        <v>100</v>
      </c>
      <c r="F164" s="20" t="s">
        <v>873</v>
      </c>
      <c r="G164" s="20" t="s">
        <v>874</v>
      </c>
      <c r="H164" s="20" t="s">
        <v>874</v>
      </c>
      <c r="I164" s="20" t="s">
        <v>874</v>
      </c>
      <c r="J164" s="51">
        <v>20493</v>
      </c>
      <c r="K164" s="20" t="s">
        <v>205</v>
      </c>
      <c r="L164" s="19">
        <v>94.35</v>
      </c>
      <c r="M164" s="33">
        <v>1.0319</v>
      </c>
      <c r="N164" s="20">
        <v>150</v>
      </c>
      <c r="O164" s="20">
        <v>152.5</v>
      </c>
      <c r="P164" s="106">
        <v>160</v>
      </c>
      <c r="Q164" s="20"/>
      <c r="R164" s="20">
        <f>O164</f>
        <v>152.5</v>
      </c>
      <c r="S164" s="33">
        <f t="shared" si="5"/>
        <v>157.36475000000002</v>
      </c>
      <c r="T164" s="20"/>
      <c r="U164" s="20"/>
      <c r="V164" s="20">
        <v>3</v>
      </c>
    </row>
    <row r="165" spans="1:22" ht="12.75">
      <c r="A165" s="20">
        <v>0</v>
      </c>
      <c r="B165" s="20" t="s">
        <v>234</v>
      </c>
      <c r="C165" s="227" t="s">
        <v>38</v>
      </c>
      <c r="D165" s="227" t="s">
        <v>27</v>
      </c>
      <c r="E165" s="20">
        <v>100</v>
      </c>
      <c r="F165" s="20" t="s">
        <v>875</v>
      </c>
      <c r="G165" s="20" t="s">
        <v>78</v>
      </c>
      <c r="H165" s="20" t="s">
        <v>78</v>
      </c>
      <c r="I165" s="20" t="s">
        <v>20</v>
      </c>
      <c r="J165" s="51">
        <v>20505</v>
      </c>
      <c r="K165" s="20" t="s">
        <v>205</v>
      </c>
      <c r="L165" s="19">
        <v>91.55</v>
      </c>
      <c r="M165" s="33">
        <v>1.0485</v>
      </c>
      <c r="N165" s="106">
        <v>135</v>
      </c>
      <c r="O165" s="106">
        <v>135</v>
      </c>
      <c r="P165" s="106">
        <v>135</v>
      </c>
      <c r="Q165" s="20"/>
      <c r="R165" s="20">
        <v>0</v>
      </c>
      <c r="S165" s="33">
        <f t="shared" si="5"/>
        <v>0</v>
      </c>
      <c r="T165" s="20"/>
      <c r="U165" s="20" t="s">
        <v>565</v>
      </c>
      <c r="V165" s="20">
        <v>0</v>
      </c>
    </row>
    <row r="166" spans="1:22" ht="12.75">
      <c r="A166" s="20">
        <v>12</v>
      </c>
      <c r="B166" s="20">
        <v>1</v>
      </c>
      <c r="C166" s="227" t="s">
        <v>38</v>
      </c>
      <c r="D166" s="227" t="s">
        <v>27</v>
      </c>
      <c r="E166" s="20">
        <v>100</v>
      </c>
      <c r="F166" s="20" t="s">
        <v>878</v>
      </c>
      <c r="G166" s="20" t="s">
        <v>212</v>
      </c>
      <c r="H166" s="20" t="s">
        <v>212</v>
      </c>
      <c r="I166" s="20" t="s">
        <v>20</v>
      </c>
      <c r="J166" s="51">
        <v>34624</v>
      </c>
      <c r="K166" s="20" t="s">
        <v>19</v>
      </c>
      <c r="L166" s="19">
        <v>97.9</v>
      </c>
      <c r="M166" s="33">
        <v>0.5594</v>
      </c>
      <c r="N166" s="20">
        <v>170</v>
      </c>
      <c r="O166" s="20">
        <v>180</v>
      </c>
      <c r="P166" s="106">
        <v>190</v>
      </c>
      <c r="Q166" s="20"/>
      <c r="R166" s="20">
        <f>O166</f>
        <v>180</v>
      </c>
      <c r="S166" s="33">
        <f t="shared" si="5"/>
        <v>100.69200000000001</v>
      </c>
      <c r="T166" s="20"/>
      <c r="U166" s="20" t="s">
        <v>712</v>
      </c>
      <c r="V166" s="20">
        <v>12</v>
      </c>
    </row>
    <row r="167" spans="1:22" ht="12.75">
      <c r="A167" s="20">
        <v>5</v>
      </c>
      <c r="B167" s="20">
        <v>2</v>
      </c>
      <c r="C167" s="20" t="s">
        <v>38</v>
      </c>
      <c r="D167" s="20" t="s">
        <v>27</v>
      </c>
      <c r="E167" s="20">
        <v>100</v>
      </c>
      <c r="F167" s="20" t="s">
        <v>879</v>
      </c>
      <c r="G167" s="20" t="s">
        <v>28</v>
      </c>
      <c r="H167" s="20" t="s">
        <v>28</v>
      </c>
      <c r="I167" s="20" t="s">
        <v>20</v>
      </c>
      <c r="J167" s="51">
        <v>30941</v>
      </c>
      <c r="K167" s="20" t="s">
        <v>19</v>
      </c>
      <c r="L167" s="19">
        <v>92.7</v>
      </c>
      <c r="M167" s="33">
        <v>0.5754</v>
      </c>
      <c r="N167" s="20">
        <v>165</v>
      </c>
      <c r="O167" s="20">
        <v>170</v>
      </c>
      <c r="P167" s="106">
        <v>175</v>
      </c>
      <c r="Q167" s="20"/>
      <c r="R167" s="20">
        <f>O167</f>
        <v>170</v>
      </c>
      <c r="S167" s="33">
        <f t="shared" si="5"/>
        <v>97.818</v>
      </c>
      <c r="T167" s="20"/>
      <c r="U167" s="20" t="s">
        <v>880</v>
      </c>
      <c r="V167" s="20">
        <v>5</v>
      </c>
    </row>
    <row r="168" spans="1:22" ht="12.75">
      <c r="A168" s="20">
        <v>3</v>
      </c>
      <c r="B168" s="20">
        <v>3</v>
      </c>
      <c r="C168" s="227" t="s">
        <v>38</v>
      </c>
      <c r="D168" s="227" t="s">
        <v>27</v>
      </c>
      <c r="E168" s="20">
        <v>100</v>
      </c>
      <c r="F168" s="20" t="s">
        <v>888</v>
      </c>
      <c r="G168" s="20" t="s">
        <v>28</v>
      </c>
      <c r="H168" s="20" t="s">
        <v>28</v>
      </c>
      <c r="I168" s="20" t="s">
        <v>20</v>
      </c>
      <c r="J168" s="51">
        <v>29676</v>
      </c>
      <c r="K168" s="20" t="s">
        <v>19</v>
      </c>
      <c r="L168" s="19">
        <v>96.6</v>
      </c>
      <c r="M168" s="33">
        <v>0.563</v>
      </c>
      <c r="N168" s="20">
        <v>160</v>
      </c>
      <c r="O168" s="106">
        <v>165</v>
      </c>
      <c r="P168" s="20">
        <v>165</v>
      </c>
      <c r="Q168" s="20"/>
      <c r="R168" s="20">
        <f>P168</f>
        <v>165</v>
      </c>
      <c r="S168" s="33">
        <f t="shared" si="5"/>
        <v>92.895</v>
      </c>
      <c r="T168" s="20"/>
      <c r="U168" s="20" t="s">
        <v>889</v>
      </c>
      <c r="V168" s="20">
        <v>3</v>
      </c>
    </row>
    <row r="169" spans="1:22" ht="12.75">
      <c r="A169" s="20">
        <v>2</v>
      </c>
      <c r="B169" s="20">
        <v>4</v>
      </c>
      <c r="C169" s="227" t="s">
        <v>38</v>
      </c>
      <c r="D169" s="227" t="s">
        <v>27</v>
      </c>
      <c r="E169" s="20">
        <v>100</v>
      </c>
      <c r="F169" s="20" t="s">
        <v>886</v>
      </c>
      <c r="G169" s="20" t="s">
        <v>208</v>
      </c>
      <c r="H169" s="20" t="s">
        <v>208</v>
      </c>
      <c r="I169" s="20" t="s">
        <v>20</v>
      </c>
      <c r="J169" s="51">
        <v>29992</v>
      </c>
      <c r="K169" s="20" t="s">
        <v>19</v>
      </c>
      <c r="L169" s="19">
        <v>96.7</v>
      </c>
      <c r="M169" s="33">
        <v>0.5627</v>
      </c>
      <c r="N169" s="20">
        <v>162.5</v>
      </c>
      <c r="O169" s="20">
        <v>165</v>
      </c>
      <c r="P169" s="106">
        <v>167.5</v>
      </c>
      <c r="Q169" s="20"/>
      <c r="R169" s="20">
        <f>O169</f>
        <v>165</v>
      </c>
      <c r="S169" s="33">
        <f t="shared" si="5"/>
        <v>92.8455</v>
      </c>
      <c r="T169" s="20"/>
      <c r="U169" s="20" t="s">
        <v>887</v>
      </c>
      <c r="V169" s="20">
        <v>2</v>
      </c>
    </row>
    <row r="170" spans="1:22" ht="12.75">
      <c r="A170" s="20">
        <v>1</v>
      </c>
      <c r="B170" s="20">
        <v>5</v>
      </c>
      <c r="C170" s="227" t="s">
        <v>38</v>
      </c>
      <c r="D170" s="227" t="s">
        <v>27</v>
      </c>
      <c r="E170" s="20">
        <v>100</v>
      </c>
      <c r="F170" s="20" t="s">
        <v>894</v>
      </c>
      <c r="G170" s="20" t="s">
        <v>410</v>
      </c>
      <c r="H170" s="20" t="s">
        <v>410</v>
      </c>
      <c r="I170" s="20" t="s">
        <v>20</v>
      </c>
      <c r="J170" s="51">
        <v>33623</v>
      </c>
      <c r="K170" s="20" t="s">
        <v>19</v>
      </c>
      <c r="L170" s="19">
        <v>99</v>
      </c>
      <c r="M170" s="33">
        <v>0.5565</v>
      </c>
      <c r="N170" s="20">
        <v>150</v>
      </c>
      <c r="O170" s="20">
        <v>162.5</v>
      </c>
      <c r="P170" s="106">
        <v>167.5</v>
      </c>
      <c r="Q170" s="20"/>
      <c r="R170" s="20">
        <f>O170</f>
        <v>162.5</v>
      </c>
      <c r="S170" s="33">
        <f t="shared" si="5"/>
        <v>90.43125</v>
      </c>
      <c r="T170" s="20"/>
      <c r="U170" s="20" t="s">
        <v>1296</v>
      </c>
      <c r="V170" s="20">
        <v>1</v>
      </c>
    </row>
    <row r="171" spans="1:22" ht="12.75">
      <c r="A171" s="20">
        <v>0</v>
      </c>
      <c r="B171" s="20">
        <v>6</v>
      </c>
      <c r="C171" s="227" t="s">
        <v>38</v>
      </c>
      <c r="D171" s="227" t="s">
        <v>27</v>
      </c>
      <c r="E171" s="20">
        <v>100</v>
      </c>
      <c r="F171" s="20" t="s">
        <v>895</v>
      </c>
      <c r="G171" s="20" t="s">
        <v>286</v>
      </c>
      <c r="H171" s="20" t="s">
        <v>52</v>
      </c>
      <c r="I171" s="20" t="s">
        <v>20</v>
      </c>
      <c r="J171" s="51">
        <v>31689</v>
      </c>
      <c r="K171" s="20" t="s">
        <v>19</v>
      </c>
      <c r="L171" s="19">
        <v>99.1</v>
      </c>
      <c r="M171" s="33">
        <v>0.5563</v>
      </c>
      <c r="N171" s="20">
        <v>155</v>
      </c>
      <c r="O171" s="20">
        <v>162.5</v>
      </c>
      <c r="P171" s="106">
        <v>167.5</v>
      </c>
      <c r="Q171" s="20"/>
      <c r="R171" s="20">
        <f>O171</f>
        <v>162.5</v>
      </c>
      <c r="S171" s="33">
        <f aca="true" t="shared" si="7" ref="S171:S202">R171*M171</f>
        <v>90.39875</v>
      </c>
      <c r="T171" s="20"/>
      <c r="U171" s="20" t="s">
        <v>411</v>
      </c>
      <c r="V171" s="20">
        <v>0</v>
      </c>
    </row>
    <row r="172" spans="1:22" ht="12.75">
      <c r="A172" s="20">
        <v>0</v>
      </c>
      <c r="B172" s="20">
        <v>7</v>
      </c>
      <c r="C172" s="20" t="s">
        <v>38</v>
      </c>
      <c r="D172" s="20" t="s">
        <v>27</v>
      </c>
      <c r="E172" s="20">
        <v>100</v>
      </c>
      <c r="F172" s="20" t="s">
        <v>892</v>
      </c>
      <c r="G172" s="20" t="s">
        <v>28</v>
      </c>
      <c r="H172" s="20" t="s">
        <v>28</v>
      </c>
      <c r="I172" s="20" t="s">
        <v>20</v>
      </c>
      <c r="J172" s="51">
        <v>33386</v>
      </c>
      <c r="K172" s="20" t="s">
        <v>19</v>
      </c>
      <c r="L172" s="19">
        <v>99.15</v>
      </c>
      <c r="M172" s="33">
        <v>0.556</v>
      </c>
      <c r="N172" s="20">
        <v>150</v>
      </c>
      <c r="O172" s="20">
        <v>162.5</v>
      </c>
      <c r="P172" s="106">
        <v>167.5</v>
      </c>
      <c r="Q172" s="20"/>
      <c r="R172" s="20">
        <f>O172</f>
        <v>162.5</v>
      </c>
      <c r="S172" s="33">
        <f t="shared" si="7"/>
        <v>90.35000000000001</v>
      </c>
      <c r="T172" s="20"/>
      <c r="U172" s="20" t="s">
        <v>893</v>
      </c>
      <c r="V172" s="20">
        <v>0</v>
      </c>
    </row>
    <row r="173" spans="1:22" ht="12.75">
      <c r="A173" s="20">
        <v>0</v>
      </c>
      <c r="B173" s="20">
        <v>8</v>
      </c>
      <c r="C173" s="227" t="s">
        <v>38</v>
      </c>
      <c r="D173" s="227" t="s">
        <v>27</v>
      </c>
      <c r="E173" s="20">
        <v>100</v>
      </c>
      <c r="F173" s="20" t="s">
        <v>890</v>
      </c>
      <c r="G173" s="20" t="s">
        <v>173</v>
      </c>
      <c r="H173" s="20" t="s">
        <v>22</v>
      </c>
      <c r="I173" s="20" t="s">
        <v>20</v>
      </c>
      <c r="J173" s="51">
        <v>31886</v>
      </c>
      <c r="K173" s="20" t="s">
        <v>19</v>
      </c>
      <c r="L173" s="19">
        <v>94.6</v>
      </c>
      <c r="M173" s="33">
        <v>0.5691</v>
      </c>
      <c r="N173" s="20">
        <v>152.5</v>
      </c>
      <c r="O173" s="106">
        <v>157.5</v>
      </c>
      <c r="P173" s="106">
        <v>162.5</v>
      </c>
      <c r="Q173" s="20"/>
      <c r="R173" s="20">
        <f>N173</f>
        <v>152.5</v>
      </c>
      <c r="S173" s="33">
        <f t="shared" si="7"/>
        <v>86.78775</v>
      </c>
      <c r="T173" s="20"/>
      <c r="U173" s="20"/>
      <c r="V173" s="20">
        <v>0</v>
      </c>
    </row>
    <row r="174" spans="1:22" ht="12.75">
      <c r="A174" s="20">
        <v>0</v>
      </c>
      <c r="B174" s="20">
        <v>9</v>
      </c>
      <c r="C174" s="227" t="s">
        <v>38</v>
      </c>
      <c r="D174" s="227" t="s">
        <v>27</v>
      </c>
      <c r="E174" s="20">
        <v>100</v>
      </c>
      <c r="F174" s="20" t="s">
        <v>1218</v>
      </c>
      <c r="G174" s="20" t="s">
        <v>28</v>
      </c>
      <c r="H174" s="20" t="s">
        <v>28</v>
      </c>
      <c r="I174" s="20" t="s">
        <v>20</v>
      </c>
      <c r="J174" s="51">
        <v>29843</v>
      </c>
      <c r="K174" s="20" t="s">
        <v>19</v>
      </c>
      <c r="L174" s="19">
        <v>94.6</v>
      </c>
      <c r="M174" s="33">
        <v>0.5691</v>
      </c>
      <c r="N174" s="20">
        <v>140</v>
      </c>
      <c r="O174" s="20">
        <v>145</v>
      </c>
      <c r="P174" s="20">
        <v>150</v>
      </c>
      <c r="Q174" s="20"/>
      <c r="R174" s="20">
        <f>P174</f>
        <v>150</v>
      </c>
      <c r="S174" s="33">
        <f t="shared" si="7"/>
        <v>85.36500000000001</v>
      </c>
      <c r="T174" s="20"/>
      <c r="U174" s="20" t="s">
        <v>881</v>
      </c>
      <c r="V174" s="20">
        <v>0</v>
      </c>
    </row>
    <row r="175" spans="1:22" ht="12.75">
      <c r="A175" s="20">
        <v>0</v>
      </c>
      <c r="B175" s="20">
        <v>10</v>
      </c>
      <c r="C175" s="227" t="s">
        <v>38</v>
      </c>
      <c r="D175" s="227" t="s">
        <v>27</v>
      </c>
      <c r="E175" s="20">
        <v>100</v>
      </c>
      <c r="F175" s="20" t="s">
        <v>885</v>
      </c>
      <c r="G175" s="20" t="s">
        <v>117</v>
      </c>
      <c r="H175" s="20" t="s">
        <v>117</v>
      </c>
      <c r="I175" s="20" t="s">
        <v>20</v>
      </c>
      <c r="J175" s="51">
        <v>33321</v>
      </c>
      <c r="K175" s="20" t="s">
        <v>19</v>
      </c>
      <c r="L175" s="19">
        <v>96.8</v>
      </c>
      <c r="M175" s="33">
        <v>0.5624</v>
      </c>
      <c r="N175" s="20">
        <v>142.5</v>
      </c>
      <c r="O175" s="20">
        <v>145</v>
      </c>
      <c r="P175" s="20">
        <v>150</v>
      </c>
      <c r="Q175" s="20"/>
      <c r="R175" s="20">
        <f>P175</f>
        <v>150</v>
      </c>
      <c r="S175" s="33">
        <f t="shared" si="7"/>
        <v>84.36</v>
      </c>
      <c r="T175" s="20"/>
      <c r="U175" s="20"/>
      <c r="V175" s="20">
        <v>0</v>
      </c>
    </row>
    <row r="176" spans="1:22" ht="12.75">
      <c r="A176" s="20">
        <v>0</v>
      </c>
      <c r="B176" s="20">
        <v>11</v>
      </c>
      <c r="C176" s="227" t="s">
        <v>38</v>
      </c>
      <c r="D176" s="227" t="s">
        <v>27</v>
      </c>
      <c r="E176" s="20">
        <v>100</v>
      </c>
      <c r="F176" s="20" t="s">
        <v>569</v>
      </c>
      <c r="G176" s="20" t="s">
        <v>308</v>
      </c>
      <c r="H176" s="20" t="s">
        <v>308</v>
      </c>
      <c r="I176" s="20" t="s">
        <v>20</v>
      </c>
      <c r="J176" s="51">
        <v>32808</v>
      </c>
      <c r="K176" s="20" t="s">
        <v>19</v>
      </c>
      <c r="L176" s="19">
        <v>98.8</v>
      </c>
      <c r="M176" s="33">
        <v>0.557</v>
      </c>
      <c r="N176" s="20">
        <v>142.5</v>
      </c>
      <c r="O176" s="20">
        <v>150</v>
      </c>
      <c r="P176" s="106">
        <v>152.5</v>
      </c>
      <c r="Q176" s="20"/>
      <c r="R176" s="20">
        <f>O176</f>
        <v>150</v>
      </c>
      <c r="S176" s="33">
        <f t="shared" si="7"/>
        <v>83.55000000000001</v>
      </c>
      <c r="T176" s="20"/>
      <c r="U176" s="20" t="s">
        <v>863</v>
      </c>
      <c r="V176" s="20">
        <v>0</v>
      </c>
    </row>
    <row r="177" spans="1:22" ht="12.75">
      <c r="A177" s="20">
        <v>0</v>
      </c>
      <c r="B177" s="20">
        <v>12</v>
      </c>
      <c r="C177" s="20" t="s">
        <v>38</v>
      </c>
      <c r="D177" s="20" t="s">
        <v>27</v>
      </c>
      <c r="E177" s="20">
        <v>100</v>
      </c>
      <c r="F177" s="20" t="s">
        <v>876</v>
      </c>
      <c r="G177" s="20" t="s">
        <v>1219</v>
      </c>
      <c r="H177" s="20" t="s">
        <v>22</v>
      </c>
      <c r="I177" s="20" t="s">
        <v>20</v>
      </c>
      <c r="J177" s="51">
        <v>34453</v>
      </c>
      <c r="K177" s="20" t="s">
        <v>19</v>
      </c>
      <c r="L177" s="19">
        <v>97.6</v>
      </c>
      <c r="M177" s="33">
        <v>0.5714</v>
      </c>
      <c r="N177" s="20">
        <v>135</v>
      </c>
      <c r="O177" s="20">
        <v>142.5</v>
      </c>
      <c r="P177" s="106">
        <v>150</v>
      </c>
      <c r="Q177" s="20"/>
      <c r="R177" s="20">
        <f>O177</f>
        <v>142.5</v>
      </c>
      <c r="S177" s="33">
        <f t="shared" si="7"/>
        <v>81.42450000000001</v>
      </c>
      <c r="T177" s="20"/>
      <c r="U177" s="20" t="s">
        <v>1220</v>
      </c>
      <c r="V177" s="20">
        <v>0</v>
      </c>
    </row>
    <row r="178" spans="1:22" ht="12.75">
      <c r="A178" s="20">
        <v>0</v>
      </c>
      <c r="B178" s="20">
        <v>13</v>
      </c>
      <c r="C178" s="227" t="s">
        <v>38</v>
      </c>
      <c r="D178" s="227" t="s">
        <v>27</v>
      </c>
      <c r="E178" s="20">
        <v>100</v>
      </c>
      <c r="F178" s="20" t="s">
        <v>884</v>
      </c>
      <c r="G178" s="20" t="s">
        <v>35</v>
      </c>
      <c r="H178" s="20" t="s">
        <v>791</v>
      </c>
      <c r="I178" s="20" t="s">
        <v>20</v>
      </c>
      <c r="J178" s="51">
        <v>30755</v>
      </c>
      <c r="K178" s="20" t="s">
        <v>19</v>
      </c>
      <c r="L178" s="19">
        <v>96.4</v>
      </c>
      <c r="M178" s="33">
        <v>0.5636</v>
      </c>
      <c r="N178" s="20">
        <v>135</v>
      </c>
      <c r="O178" s="106">
        <v>142.5</v>
      </c>
      <c r="P178" s="106">
        <v>142.5</v>
      </c>
      <c r="Q178" s="20"/>
      <c r="R178" s="20">
        <f>N178</f>
        <v>135</v>
      </c>
      <c r="S178" s="33">
        <f t="shared" si="7"/>
        <v>76.086</v>
      </c>
      <c r="T178" s="20"/>
      <c r="U178" s="20" t="s">
        <v>728</v>
      </c>
      <c r="V178" s="20">
        <v>0</v>
      </c>
    </row>
    <row r="179" spans="1:22" ht="12.75">
      <c r="A179" s="20">
        <v>0</v>
      </c>
      <c r="B179" s="20">
        <v>14</v>
      </c>
      <c r="C179" s="227" t="s">
        <v>38</v>
      </c>
      <c r="D179" s="227" t="s">
        <v>27</v>
      </c>
      <c r="E179" s="20">
        <v>100</v>
      </c>
      <c r="F179" s="20" t="s">
        <v>891</v>
      </c>
      <c r="G179" s="20" t="s">
        <v>1607</v>
      </c>
      <c r="H179" s="20" t="s">
        <v>28</v>
      </c>
      <c r="I179" s="20" t="s">
        <v>20</v>
      </c>
      <c r="J179" s="51">
        <v>32474</v>
      </c>
      <c r="K179" s="20" t="s">
        <v>19</v>
      </c>
      <c r="L179" s="19">
        <v>96.5</v>
      </c>
      <c r="M179" s="33">
        <v>0.5633</v>
      </c>
      <c r="N179" s="20">
        <v>125</v>
      </c>
      <c r="O179" s="106">
        <v>130</v>
      </c>
      <c r="P179" s="106">
        <v>130</v>
      </c>
      <c r="Q179" s="20"/>
      <c r="R179" s="20">
        <f>N179</f>
        <v>125</v>
      </c>
      <c r="S179" s="33">
        <f t="shared" si="7"/>
        <v>70.41250000000001</v>
      </c>
      <c r="T179" s="20"/>
      <c r="U179" s="20" t="s">
        <v>528</v>
      </c>
      <c r="V179" s="20">
        <v>0</v>
      </c>
    </row>
    <row r="180" spans="1:22" ht="12.75">
      <c r="A180" s="20">
        <v>0</v>
      </c>
      <c r="B180" s="20" t="s">
        <v>234</v>
      </c>
      <c r="C180" s="227" t="s">
        <v>38</v>
      </c>
      <c r="D180" s="227" t="s">
        <v>27</v>
      </c>
      <c r="E180" s="20">
        <v>100</v>
      </c>
      <c r="F180" s="20" t="s">
        <v>883</v>
      </c>
      <c r="G180" s="20" t="s">
        <v>35</v>
      </c>
      <c r="H180" s="20" t="s">
        <v>791</v>
      </c>
      <c r="I180" s="20" t="s">
        <v>20</v>
      </c>
      <c r="J180" s="51">
        <v>34682</v>
      </c>
      <c r="K180" s="20" t="s">
        <v>19</v>
      </c>
      <c r="L180" s="19">
        <v>96.3</v>
      </c>
      <c r="M180" s="33">
        <v>0.5639</v>
      </c>
      <c r="N180" s="106">
        <v>142.5</v>
      </c>
      <c r="O180" s="106">
        <v>142.5</v>
      </c>
      <c r="P180" s="106">
        <v>142.5</v>
      </c>
      <c r="Q180" s="20"/>
      <c r="R180" s="20">
        <v>0</v>
      </c>
      <c r="S180" s="33">
        <f t="shared" si="7"/>
        <v>0</v>
      </c>
      <c r="T180" s="20"/>
      <c r="U180" s="20" t="s">
        <v>1297</v>
      </c>
      <c r="V180" s="20">
        <v>0</v>
      </c>
    </row>
    <row r="181" spans="1:22" ht="12.75">
      <c r="A181" s="20">
        <v>0</v>
      </c>
      <c r="B181" s="20" t="s">
        <v>234</v>
      </c>
      <c r="C181" s="227" t="s">
        <v>38</v>
      </c>
      <c r="D181" s="227" t="s">
        <v>27</v>
      </c>
      <c r="E181" s="20">
        <v>100</v>
      </c>
      <c r="F181" s="20" t="s">
        <v>857</v>
      </c>
      <c r="G181" s="20" t="s">
        <v>78</v>
      </c>
      <c r="H181" s="20" t="s">
        <v>78</v>
      </c>
      <c r="I181" s="20" t="s">
        <v>20</v>
      </c>
      <c r="J181" s="51">
        <v>37539</v>
      </c>
      <c r="K181" s="20" t="s">
        <v>70</v>
      </c>
      <c r="L181" s="19">
        <v>97.8</v>
      </c>
      <c r="M181" s="33">
        <v>0.6325</v>
      </c>
      <c r="N181" s="106">
        <v>110</v>
      </c>
      <c r="O181" s="106">
        <v>110</v>
      </c>
      <c r="P181" s="106">
        <v>110</v>
      </c>
      <c r="Q181" s="20"/>
      <c r="R181" s="20">
        <v>0</v>
      </c>
      <c r="S181" s="33">
        <f t="shared" si="7"/>
        <v>0</v>
      </c>
      <c r="T181" s="20"/>
      <c r="U181" s="20" t="s">
        <v>480</v>
      </c>
      <c r="V181" s="20">
        <v>0</v>
      </c>
    </row>
    <row r="182" spans="1:22" ht="12.75">
      <c r="A182" s="20">
        <v>12</v>
      </c>
      <c r="B182" s="20">
        <v>1</v>
      </c>
      <c r="C182" s="227" t="s">
        <v>38</v>
      </c>
      <c r="D182" s="227" t="s">
        <v>27</v>
      </c>
      <c r="E182" s="20">
        <v>100</v>
      </c>
      <c r="F182" s="20" t="s">
        <v>858</v>
      </c>
      <c r="G182" s="20" t="s">
        <v>35</v>
      </c>
      <c r="H182" s="20" t="s">
        <v>791</v>
      </c>
      <c r="I182" s="20" t="s">
        <v>20</v>
      </c>
      <c r="J182" s="51">
        <v>36761</v>
      </c>
      <c r="K182" s="20" t="s">
        <v>82</v>
      </c>
      <c r="L182" s="19">
        <v>98</v>
      </c>
      <c r="M182" s="33">
        <v>0.5815</v>
      </c>
      <c r="N182" s="20">
        <v>140</v>
      </c>
      <c r="O182" s="20">
        <v>150</v>
      </c>
      <c r="P182" s="106">
        <v>162.5</v>
      </c>
      <c r="Q182" s="20"/>
      <c r="R182" s="20">
        <f>O182</f>
        <v>150</v>
      </c>
      <c r="S182" s="33">
        <f t="shared" si="7"/>
        <v>87.22500000000001</v>
      </c>
      <c r="T182" s="20"/>
      <c r="U182" s="20"/>
      <c r="V182" s="20">
        <v>12</v>
      </c>
    </row>
    <row r="183" spans="1:22" ht="12.75">
      <c r="A183" s="20">
        <v>5</v>
      </c>
      <c r="B183" s="20">
        <v>2</v>
      </c>
      <c r="C183" s="20" t="s">
        <v>38</v>
      </c>
      <c r="D183" s="20" t="s">
        <v>27</v>
      </c>
      <c r="E183" s="20">
        <v>100</v>
      </c>
      <c r="F183" s="20" t="s">
        <v>1009</v>
      </c>
      <c r="G183" s="20" t="s">
        <v>35</v>
      </c>
      <c r="H183" s="20" t="s">
        <v>791</v>
      </c>
      <c r="I183" s="20" t="s">
        <v>20</v>
      </c>
      <c r="J183" s="51">
        <v>37125</v>
      </c>
      <c r="K183" s="20" t="s">
        <v>82</v>
      </c>
      <c r="L183" s="19">
        <v>93.6</v>
      </c>
      <c r="M183" s="33">
        <v>0.5636</v>
      </c>
      <c r="N183" s="20">
        <v>130</v>
      </c>
      <c r="O183" s="106">
        <v>140</v>
      </c>
      <c r="P183" s="106">
        <v>140</v>
      </c>
      <c r="Q183" s="20"/>
      <c r="R183" s="20">
        <f>N183</f>
        <v>130</v>
      </c>
      <c r="S183" s="33">
        <f t="shared" si="7"/>
        <v>73.268</v>
      </c>
      <c r="T183" s="20"/>
      <c r="U183" s="20" t="s">
        <v>1217</v>
      </c>
      <c r="V183" s="20">
        <v>5</v>
      </c>
    </row>
    <row r="184" spans="1:22" ht="12.75">
      <c r="A184" s="20">
        <v>12</v>
      </c>
      <c r="B184" s="20">
        <v>1</v>
      </c>
      <c r="C184" s="20" t="s">
        <v>38</v>
      </c>
      <c r="D184" s="20" t="s">
        <v>27</v>
      </c>
      <c r="E184" s="20">
        <v>110</v>
      </c>
      <c r="F184" s="20" t="s">
        <v>1235</v>
      </c>
      <c r="G184" s="20" t="s">
        <v>35</v>
      </c>
      <c r="H184" s="20" t="s">
        <v>791</v>
      </c>
      <c r="I184" s="20" t="s">
        <v>20</v>
      </c>
      <c r="J184" s="51">
        <v>35525</v>
      </c>
      <c r="K184" s="20" t="s">
        <v>49</v>
      </c>
      <c r="L184" s="19">
        <v>109.4</v>
      </c>
      <c r="M184" s="33">
        <v>0.5426</v>
      </c>
      <c r="N184" s="20">
        <v>205</v>
      </c>
      <c r="O184" s="20">
        <v>215</v>
      </c>
      <c r="P184" s="106">
        <v>220</v>
      </c>
      <c r="Q184" s="20"/>
      <c r="R184" s="20">
        <v>215</v>
      </c>
      <c r="S184" s="33">
        <f t="shared" si="7"/>
        <v>116.65899999999999</v>
      </c>
      <c r="T184" s="20"/>
      <c r="U184" s="20" t="s">
        <v>927</v>
      </c>
      <c r="V184" s="20">
        <v>12</v>
      </c>
    </row>
    <row r="185" spans="1:22" ht="12.75">
      <c r="A185" s="20">
        <v>12</v>
      </c>
      <c r="B185" s="20">
        <v>1</v>
      </c>
      <c r="C185" s="227" t="s">
        <v>38</v>
      </c>
      <c r="D185" s="227" t="s">
        <v>27</v>
      </c>
      <c r="E185" s="20">
        <v>110</v>
      </c>
      <c r="F185" s="20" t="s">
        <v>851</v>
      </c>
      <c r="G185" s="20" t="s">
        <v>28</v>
      </c>
      <c r="H185" s="20" t="s">
        <v>28</v>
      </c>
      <c r="I185" s="20" t="s">
        <v>20</v>
      </c>
      <c r="J185" s="51">
        <v>28532</v>
      </c>
      <c r="K185" s="20" t="s">
        <v>50</v>
      </c>
      <c r="L185" s="19">
        <v>108.2</v>
      </c>
      <c r="M185" s="33">
        <v>0.5404</v>
      </c>
      <c r="N185" s="20">
        <v>200</v>
      </c>
      <c r="O185" s="20">
        <v>210</v>
      </c>
      <c r="P185" s="106">
        <v>213.5</v>
      </c>
      <c r="Q185" s="20"/>
      <c r="R185" s="20">
        <v>210</v>
      </c>
      <c r="S185" s="33">
        <f t="shared" si="7"/>
        <v>113.484</v>
      </c>
      <c r="T185" s="20"/>
      <c r="U185" s="20"/>
      <c r="V185" s="20">
        <v>12</v>
      </c>
    </row>
    <row r="186" spans="1:22" ht="12.75">
      <c r="A186" s="20">
        <v>5</v>
      </c>
      <c r="B186" s="20">
        <v>2</v>
      </c>
      <c r="C186" s="20" t="s">
        <v>38</v>
      </c>
      <c r="D186" s="20" t="s">
        <v>27</v>
      </c>
      <c r="E186" s="20">
        <v>110</v>
      </c>
      <c r="F186" s="20" t="s">
        <v>1231</v>
      </c>
      <c r="G186" s="20" t="s">
        <v>974</v>
      </c>
      <c r="H186" s="20" t="s">
        <v>22</v>
      </c>
      <c r="I186" s="20" t="s">
        <v>20</v>
      </c>
      <c r="J186" s="51">
        <v>28937</v>
      </c>
      <c r="K186" s="20" t="s">
        <v>50</v>
      </c>
      <c r="L186" s="19">
        <v>109.5</v>
      </c>
      <c r="M186" s="33">
        <v>0.5371</v>
      </c>
      <c r="N186" s="20">
        <v>180</v>
      </c>
      <c r="O186" s="20">
        <v>187.5</v>
      </c>
      <c r="P186" s="106">
        <v>190</v>
      </c>
      <c r="Q186" s="20"/>
      <c r="R186" s="20">
        <v>187.5</v>
      </c>
      <c r="S186" s="33">
        <f t="shared" si="7"/>
        <v>100.70625</v>
      </c>
      <c r="T186" s="20"/>
      <c r="U186" s="20" t="s">
        <v>1232</v>
      </c>
      <c r="V186" s="20">
        <v>5</v>
      </c>
    </row>
    <row r="187" spans="1:22" ht="12.75">
      <c r="A187" s="20">
        <v>3</v>
      </c>
      <c r="B187" s="20">
        <v>3</v>
      </c>
      <c r="C187" s="20" t="s">
        <v>38</v>
      </c>
      <c r="D187" s="20" t="s">
        <v>27</v>
      </c>
      <c r="E187" s="20">
        <v>110</v>
      </c>
      <c r="F187" s="20" t="s">
        <v>1230</v>
      </c>
      <c r="G187" s="20" t="s">
        <v>904</v>
      </c>
      <c r="H187" s="20" t="s">
        <v>904</v>
      </c>
      <c r="I187" s="20" t="s">
        <v>20</v>
      </c>
      <c r="J187" s="51">
        <v>28864</v>
      </c>
      <c r="K187" s="20" t="s">
        <v>50</v>
      </c>
      <c r="L187" s="19">
        <v>107.7</v>
      </c>
      <c r="M187" s="33">
        <v>0.5395</v>
      </c>
      <c r="N187" s="106">
        <v>185</v>
      </c>
      <c r="O187" s="20">
        <v>185</v>
      </c>
      <c r="P187" s="106">
        <v>195</v>
      </c>
      <c r="Q187" s="20"/>
      <c r="R187" s="20">
        <v>185</v>
      </c>
      <c r="S187" s="33">
        <f t="shared" si="7"/>
        <v>99.80749999999999</v>
      </c>
      <c r="T187" s="20"/>
      <c r="U187" s="20"/>
      <c r="V187" s="20">
        <v>3</v>
      </c>
    </row>
    <row r="188" spans="1:22" ht="12.75">
      <c r="A188" s="20">
        <v>2</v>
      </c>
      <c r="B188" s="20">
        <v>4</v>
      </c>
      <c r="C188" s="227" t="s">
        <v>38</v>
      </c>
      <c r="D188" s="227" t="s">
        <v>27</v>
      </c>
      <c r="E188" s="20">
        <v>110</v>
      </c>
      <c r="F188" s="20" t="s">
        <v>1221</v>
      </c>
      <c r="G188" s="20" t="s">
        <v>34</v>
      </c>
      <c r="H188" s="20" t="s">
        <v>34</v>
      </c>
      <c r="I188" s="20" t="s">
        <v>20</v>
      </c>
      <c r="J188" s="51">
        <v>28052</v>
      </c>
      <c r="K188" s="20" t="s">
        <v>50</v>
      </c>
      <c r="L188" s="19">
        <v>107.6</v>
      </c>
      <c r="M188" s="33">
        <v>0.5445</v>
      </c>
      <c r="N188" s="20">
        <v>142.5</v>
      </c>
      <c r="O188" s="20">
        <v>147.5</v>
      </c>
      <c r="P188" s="106">
        <v>150</v>
      </c>
      <c r="Q188" s="20"/>
      <c r="R188" s="20">
        <v>147.5</v>
      </c>
      <c r="S188" s="33">
        <f t="shared" si="7"/>
        <v>80.31375</v>
      </c>
      <c r="T188" s="20"/>
      <c r="U188" s="20"/>
      <c r="V188" s="20">
        <v>2</v>
      </c>
    </row>
    <row r="189" spans="1:22" ht="12.75">
      <c r="A189" s="20">
        <v>1</v>
      </c>
      <c r="B189" s="20">
        <v>5</v>
      </c>
      <c r="C189" s="20" t="s">
        <v>38</v>
      </c>
      <c r="D189" s="20" t="s">
        <v>27</v>
      </c>
      <c r="E189" s="20">
        <v>110</v>
      </c>
      <c r="F189" s="20" t="s">
        <v>1222</v>
      </c>
      <c r="G189" s="20" t="s">
        <v>1223</v>
      </c>
      <c r="H189" s="20" t="s">
        <v>22</v>
      </c>
      <c r="I189" s="20" t="s">
        <v>20</v>
      </c>
      <c r="J189" s="51">
        <v>27370</v>
      </c>
      <c r="K189" s="20" t="s">
        <v>50</v>
      </c>
      <c r="L189" s="19">
        <v>108.2</v>
      </c>
      <c r="M189" s="33">
        <v>0.5647</v>
      </c>
      <c r="N189" s="106">
        <v>147.5</v>
      </c>
      <c r="O189" s="20">
        <v>147.5</v>
      </c>
      <c r="P189" s="106">
        <v>150</v>
      </c>
      <c r="Q189" s="20"/>
      <c r="R189" s="20">
        <v>147.5</v>
      </c>
      <c r="S189" s="33">
        <f t="shared" si="7"/>
        <v>83.29325</v>
      </c>
      <c r="T189" s="20"/>
      <c r="U189" s="20"/>
      <c r="V189" s="20">
        <v>1</v>
      </c>
    </row>
    <row r="190" spans="1:22" ht="12.75">
      <c r="A190" s="20">
        <v>12</v>
      </c>
      <c r="B190" s="20">
        <v>1</v>
      </c>
      <c r="C190" s="227" t="s">
        <v>38</v>
      </c>
      <c r="D190" s="227" t="s">
        <v>27</v>
      </c>
      <c r="E190" s="20">
        <v>110</v>
      </c>
      <c r="F190" s="20" t="s">
        <v>1233</v>
      </c>
      <c r="G190" s="20" t="s">
        <v>818</v>
      </c>
      <c r="H190" s="20" t="s">
        <v>818</v>
      </c>
      <c r="I190" s="20" t="s">
        <v>20</v>
      </c>
      <c r="J190" s="51">
        <v>26783</v>
      </c>
      <c r="K190" s="20" t="s">
        <v>59</v>
      </c>
      <c r="L190" s="19">
        <v>104.2</v>
      </c>
      <c r="M190" s="33">
        <v>0.5828</v>
      </c>
      <c r="N190" s="20">
        <v>195</v>
      </c>
      <c r="O190" s="20">
        <v>200</v>
      </c>
      <c r="P190" s="106">
        <v>205</v>
      </c>
      <c r="Q190" s="20"/>
      <c r="R190" s="20">
        <v>200</v>
      </c>
      <c r="S190" s="33">
        <f t="shared" si="7"/>
        <v>116.56</v>
      </c>
      <c r="T190" s="20"/>
      <c r="U190" s="20" t="s">
        <v>1234</v>
      </c>
      <c r="V190" s="20">
        <v>12</v>
      </c>
    </row>
    <row r="191" spans="1:22" ht="12.75">
      <c r="A191" s="20">
        <v>5</v>
      </c>
      <c r="B191" s="20">
        <v>2</v>
      </c>
      <c r="C191" s="20" t="s">
        <v>38</v>
      </c>
      <c r="D191" s="20" t="s">
        <v>27</v>
      </c>
      <c r="E191" s="20">
        <v>110</v>
      </c>
      <c r="F191" s="20" t="s">
        <v>1229</v>
      </c>
      <c r="G191" s="20" t="s">
        <v>155</v>
      </c>
      <c r="H191" s="20" t="s">
        <v>155</v>
      </c>
      <c r="I191" s="20" t="s">
        <v>20</v>
      </c>
      <c r="J191" s="51">
        <v>26706</v>
      </c>
      <c r="K191" s="20" t="s">
        <v>59</v>
      </c>
      <c r="L191" s="19">
        <v>100.1</v>
      </c>
      <c r="M191" s="33">
        <v>0.592</v>
      </c>
      <c r="N191" s="20">
        <v>160</v>
      </c>
      <c r="O191" s="20">
        <v>170</v>
      </c>
      <c r="P191" s="106">
        <v>175</v>
      </c>
      <c r="Q191" s="20"/>
      <c r="R191" s="20">
        <v>170</v>
      </c>
      <c r="S191" s="33">
        <f t="shared" si="7"/>
        <v>100.64</v>
      </c>
      <c r="T191" s="20"/>
      <c r="U191" s="20"/>
      <c r="V191" s="20">
        <v>5</v>
      </c>
    </row>
    <row r="192" spans="1:22" ht="12.75">
      <c r="A192" s="20">
        <v>3</v>
      </c>
      <c r="B192" s="20">
        <v>3</v>
      </c>
      <c r="C192" s="227" t="s">
        <v>38</v>
      </c>
      <c r="D192" s="227" t="s">
        <v>27</v>
      </c>
      <c r="E192" s="20">
        <v>110</v>
      </c>
      <c r="F192" s="20" t="s">
        <v>1227</v>
      </c>
      <c r="G192" s="20" t="s">
        <v>1228</v>
      </c>
      <c r="H192" s="20" t="s">
        <v>117</v>
      </c>
      <c r="I192" s="20" t="s">
        <v>20</v>
      </c>
      <c r="J192" s="51">
        <v>26813</v>
      </c>
      <c r="K192" s="20" t="s">
        <v>59</v>
      </c>
      <c r="L192" s="19">
        <v>106.2</v>
      </c>
      <c r="M192" s="33">
        <v>0.5791</v>
      </c>
      <c r="N192" s="106">
        <v>162.5</v>
      </c>
      <c r="O192" s="20">
        <v>167.5</v>
      </c>
      <c r="P192" s="20">
        <v>170</v>
      </c>
      <c r="Q192" s="20"/>
      <c r="R192" s="20">
        <v>170</v>
      </c>
      <c r="S192" s="33">
        <f>R192*M192</f>
        <v>98.44699999999999</v>
      </c>
      <c r="T192" s="20"/>
      <c r="U192" s="20"/>
      <c r="V192" s="20">
        <v>3</v>
      </c>
    </row>
    <row r="193" spans="1:22" ht="12.75">
      <c r="A193" s="20">
        <v>2</v>
      </c>
      <c r="B193" s="20">
        <v>4</v>
      </c>
      <c r="C193" s="227" t="s">
        <v>38</v>
      </c>
      <c r="D193" s="227" t="s">
        <v>27</v>
      </c>
      <c r="E193" s="20">
        <v>110</v>
      </c>
      <c r="F193" s="20" t="s">
        <v>1226</v>
      </c>
      <c r="G193" s="20" t="s">
        <v>51</v>
      </c>
      <c r="H193" s="20" t="s">
        <v>52</v>
      </c>
      <c r="I193" s="20" t="s">
        <v>20</v>
      </c>
      <c r="J193" s="51">
        <v>27212</v>
      </c>
      <c r="K193" s="20" t="s">
        <v>59</v>
      </c>
      <c r="L193" s="19">
        <v>104</v>
      </c>
      <c r="M193" s="33">
        <v>0.5717</v>
      </c>
      <c r="N193" s="20">
        <v>152.5</v>
      </c>
      <c r="O193" s="106">
        <v>167.5</v>
      </c>
      <c r="P193" s="106">
        <v>167.5</v>
      </c>
      <c r="Q193" s="20"/>
      <c r="R193" s="20">
        <v>152.5</v>
      </c>
      <c r="S193" s="33">
        <f t="shared" si="7"/>
        <v>87.18424999999999</v>
      </c>
      <c r="T193" s="20"/>
      <c r="U193" s="20" t="s">
        <v>1298</v>
      </c>
      <c r="V193" s="20">
        <v>2</v>
      </c>
    </row>
    <row r="194" spans="1:22" ht="12.75">
      <c r="A194" s="20">
        <v>12</v>
      </c>
      <c r="B194" s="20">
        <v>1</v>
      </c>
      <c r="C194" s="227" t="s">
        <v>38</v>
      </c>
      <c r="D194" s="227" t="s">
        <v>27</v>
      </c>
      <c r="E194" s="20">
        <v>110</v>
      </c>
      <c r="F194" s="20" t="s">
        <v>1224</v>
      </c>
      <c r="G194" s="20" t="s">
        <v>28</v>
      </c>
      <c r="H194" s="20" t="s">
        <v>28</v>
      </c>
      <c r="I194" s="20" t="s">
        <v>20</v>
      </c>
      <c r="J194" s="51">
        <v>21386</v>
      </c>
      <c r="K194" s="20" t="s">
        <v>205</v>
      </c>
      <c r="L194" s="19">
        <v>105.2</v>
      </c>
      <c r="M194" s="33">
        <v>0.9238</v>
      </c>
      <c r="N194" s="20">
        <v>140</v>
      </c>
      <c r="O194" s="20">
        <v>150</v>
      </c>
      <c r="P194" s="106">
        <v>152.5</v>
      </c>
      <c r="Q194" s="20"/>
      <c r="R194" s="20">
        <v>150</v>
      </c>
      <c r="S194" s="33">
        <f t="shared" si="7"/>
        <v>138.57</v>
      </c>
      <c r="T194" s="20"/>
      <c r="U194" s="20" t="s">
        <v>1225</v>
      </c>
      <c r="V194" s="20">
        <v>12</v>
      </c>
    </row>
    <row r="195" spans="1:22" ht="12.75">
      <c r="A195" s="20">
        <v>12</v>
      </c>
      <c r="B195" s="20">
        <v>1</v>
      </c>
      <c r="C195" s="20" t="s">
        <v>38</v>
      </c>
      <c r="D195" s="20" t="s">
        <v>27</v>
      </c>
      <c r="E195" s="20">
        <v>110</v>
      </c>
      <c r="F195" s="20" t="s">
        <v>1235</v>
      </c>
      <c r="G195" s="20" t="s">
        <v>35</v>
      </c>
      <c r="H195" s="20" t="s">
        <v>791</v>
      </c>
      <c r="I195" s="20" t="s">
        <v>20</v>
      </c>
      <c r="J195" s="51">
        <v>35525</v>
      </c>
      <c r="K195" s="20" t="s">
        <v>19</v>
      </c>
      <c r="L195" s="19">
        <v>109.4</v>
      </c>
      <c r="M195" s="33">
        <v>0.5372</v>
      </c>
      <c r="N195" s="20">
        <v>205</v>
      </c>
      <c r="O195" s="20">
        <v>215</v>
      </c>
      <c r="P195" s="106">
        <v>220</v>
      </c>
      <c r="Q195" s="20"/>
      <c r="R195" s="20">
        <v>215</v>
      </c>
      <c r="S195" s="33">
        <f t="shared" si="7"/>
        <v>115.498</v>
      </c>
      <c r="T195" s="20"/>
      <c r="U195" s="20" t="s">
        <v>927</v>
      </c>
      <c r="V195" s="20">
        <v>12</v>
      </c>
    </row>
    <row r="196" spans="1:22" ht="12.75">
      <c r="A196" s="20">
        <v>5</v>
      </c>
      <c r="B196" s="20">
        <v>2</v>
      </c>
      <c r="C196" s="227" t="s">
        <v>38</v>
      </c>
      <c r="D196" s="227" t="s">
        <v>27</v>
      </c>
      <c r="E196" s="20">
        <v>110</v>
      </c>
      <c r="F196" s="20" t="s">
        <v>1242</v>
      </c>
      <c r="G196" s="20" t="s">
        <v>28</v>
      </c>
      <c r="H196" s="20" t="s">
        <v>28</v>
      </c>
      <c r="I196" s="20" t="s">
        <v>20</v>
      </c>
      <c r="J196" s="51">
        <v>32253</v>
      </c>
      <c r="K196" s="20" t="s">
        <v>19</v>
      </c>
      <c r="L196" s="19">
        <v>107.15</v>
      </c>
      <c r="M196" s="33">
        <v>0.5402</v>
      </c>
      <c r="N196" s="20">
        <v>195</v>
      </c>
      <c r="O196" s="106">
        <v>205</v>
      </c>
      <c r="P196" s="20">
        <v>210</v>
      </c>
      <c r="Q196" s="20"/>
      <c r="R196" s="20">
        <v>210</v>
      </c>
      <c r="S196" s="33">
        <f t="shared" si="7"/>
        <v>113.44200000000001</v>
      </c>
      <c r="T196" s="20"/>
      <c r="U196" s="20"/>
      <c r="V196" s="20">
        <v>5</v>
      </c>
    </row>
    <row r="197" spans="1:22" ht="12.75">
      <c r="A197" s="20">
        <v>3</v>
      </c>
      <c r="B197" s="20">
        <v>3</v>
      </c>
      <c r="C197" s="20" t="s">
        <v>38</v>
      </c>
      <c r="D197" s="20" t="s">
        <v>27</v>
      </c>
      <c r="E197" s="20">
        <v>110</v>
      </c>
      <c r="F197" s="20" t="s">
        <v>1243</v>
      </c>
      <c r="G197" s="20" t="s">
        <v>897</v>
      </c>
      <c r="H197" s="20" t="s">
        <v>22</v>
      </c>
      <c r="I197" s="20" t="s">
        <v>20</v>
      </c>
      <c r="J197" s="51">
        <v>33320</v>
      </c>
      <c r="K197" s="20" t="s">
        <v>19</v>
      </c>
      <c r="L197" s="19">
        <v>107.4</v>
      </c>
      <c r="M197" s="33">
        <v>0.5399</v>
      </c>
      <c r="N197" s="20">
        <v>205</v>
      </c>
      <c r="O197" s="20">
        <v>210</v>
      </c>
      <c r="P197" s="106">
        <v>215</v>
      </c>
      <c r="Q197" s="20"/>
      <c r="R197" s="20">
        <v>210</v>
      </c>
      <c r="S197" s="33">
        <f t="shared" si="7"/>
        <v>113.379</v>
      </c>
      <c r="T197" s="20"/>
      <c r="U197" s="20"/>
      <c r="V197" s="20">
        <v>3</v>
      </c>
    </row>
    <row r="198" spans="1:22" ht="12.75">
      <c r="A198" s="20">
        <v>2</v>
      </c>
      <c r="B198" s="20">
        <v>4</v>
      </c>
      <c r="C198" s="227" t="s">
        <v>38</v>
      </c>
      <c r="D198" s="227" t="s">
        <v>27</v>
      </c>
      <c r="E198" s="20">
        <v>110</v>
      </c>
      <c r="F198" s="20" t="s">
        <v>1239</v>
      </c>
      <c r="G198" s="20" t="s">
        <v>28</v>
      </c>
      <c r="H198" s="20" t="s">
        <v>28</v>
      </c>
      <c r="I198" s="20" t="s">
        <v>20</v>
      </c>
      <c r="J198" s="51">
        <v>34096</v>
      </c>
      <c r="K198" s="20" t="s">
        <v>19</v>
      </c>
      <c r="L198" s="19">
        <v>106</v>
      </c>
      <c r="M198" s="33">
        <v>0.5421</v>
      </c>
      <c r="N198" s="20">
        <v>177.5</v>
      </c>
      <c r="O198" s="20">
        <v>185</v>
      </c>
      <c r="P198" s="106">
        <v>187.5</v>
      </c>
      <c r="Q198" s="20"/>
      <c r="R198" s="20">
        <v>185</v>
      </c>
      <c r="S198" s="33">
        <f t="shared" si="7"/>
        <v>100.2885</v>
      </c>
      <c r="T198" s="20"/>
      <c r="U198" s="20" t="s">
        <v>1240</v>
      </c>
      <c r="V198" s="20">
        <v>2</v>
      </c>
    </row>
    <row r="199" spans="1:22" ht="12.75">
      <c r="A199" s="20">
        <v>1</v>
      </c>
      <c r="B199" s="20">
        <v>5</v>
      </c>
      <c r="C199" s="20" t="s">
        <v>38</v>
      </c>
      <c r="D199" s="20" t="s">
        <v>27</v>
      </c>
      <c r="E199" s="20">
        <v>110</v>
      </c>
      <c r="F199" s="20" t="s">
        <v>1241</v>
      </c>
      <c r="G199" s="20" t="s">
        <v>249</v>
      </c>
      <c r="H199" s="20" t="s">
        <v>22</v>
      </c>
      <c r="I199" s="20" t="s">
        <v>20</v>
      </c>
      <c r="J199" s="51">
        <v>33457</v>
      </c>
      <c r="K199" s="20" t="s">
        <v>19</v>
      </c>
      <c r="L199" s="19">
        <v>109</v>
      </c>
      <c r="M199" s="33">
        <v>0.5377</v>
      </c>
      <c r="N199" s="20">
        <v>175</v>
      </c>
      <c r="O199" s="20">
        <v>180</v>
      </c>
      <c r="P199" s="106">
        <v>190</v>
      </c>
      <c r="Q199" s="20"/>
      <c r="R199" s="20">
        <v>180</v>
      </c>
      <c r="S199" s="33">
        <f t="shared" si="7"/>
        <v>96.78599999999999</v>
      </c>
      <c r="T199" s="20"/>
      <c r="U199" s="20" t="s">
        <v>838</v>
      </c>
      <c r="V199" s="20">
        <v>1</v>
      </c>
    </row>
    <row r="200" spans="1:22" ht="12.75">
      <c r="A200" s="20">
        <v>0</v>
      </c>
      <c r="B200" s="20">
        <v>6</v>
      </c>
      <c r="C200" s="227" t="s">
        <v>38</v>
      </c>
      <c r="D200" s="227" t="s">
        <v>27</v>
      </c>
      <c r="E200" s="20">
        <v>110</v>
      </c>
      <c r="F200" s="20" t="s">
        <v>1238</v>
      </c>
      <c r="G200" s="20" t="s">
        <v>33</v>
      </c>
      <c r="H200" s="20" t="s">
        <v>33</v>
      </c>
      <c r="I200" s="20" t="s">
        <v>33</v>
      </c>
      <c r="J200" s="51">
        <v>33561</v>
      </c>
      <c r="K200" s="20" t="s">
        <v>19</v>
      </c>
      <c r="L200" s="19">
        <v>108.2</v>
      </c>
      <c r="M200" s="33">
        <v>0.5388</v>
      </c>
      <c r="N200" s="20">
        <v>160</v>
      </c>
      <c r="O200" s="20">
        <v>167.5</v>
      </c>
      <c r="P200" s="106">
        <v>170</v>
      </c>
      <c r="Q200" s="20"/>
      <c r="R200" s="20">
        <v>167.5</v>
      </c>
      <c r="S200" s="33">
        <f t="shared" si="7"/>
        <v>90.249</v>
      </c>
      <c r="T200" s="20"/>
      <c r="U200" s="20"/>
      <c r="V200" s="20">
        <v>0</v>
      </c>
    </row>
    <row r="201" spans="1:22" ht="12.75">
      <c r="A201" s="20">
        <v>0</v>
      </c>
      <c r="B201" s="20">
        <v>7</v>
      </c>
      <c r="C201" s="20" t="s">
        <v>38</v>
      </c>
      <c r="D201" s="20" t="s">
        <v>27</v>
      </c>
      <c r="E201" s="20">
        <v>110</v>
      </c>
      <c r="F201" s="20" t="s">
        <v>1237</v>
      </c>
      <c r="G201" s="20" t="s">
        <v>35</v>
      </c>
      <c r="H201" s="20" t="s">
        <v>793</v>
      </c>
      <c r="I201" s="20" t="s">
        <v>20</v>
      </c>
      <c r="J201" s="51">
        <v>32438</v>
      </c>
      <c r="K201" s="20" t="s">
        <v>19</v>
      </c>
      <c r="L201" s="19">
        <v>108.3</v>
      </c>
      <c r="M201" s="33">
        <v>0.5386</v>
      </c>
      <c r="N201" s="20">
        <v>147.5</v>
      </c>
      <c r="O201" s="20">
        <v>150</v>
      </c>
      <c r="P201" s="20">
        <v>152.5</v>
      </c>
      <c r="Q201" s="20"/>
      <c r="R201" s="20">
        <v>152.5</v>
      </c>
      <c r="S201" s="33">
        <f t="shared" si="7"/>
        <v>82.1365</v>
      </c>
      <c r="T201" s="20"/>
      <c r="U201" s="20"/>
      <c r="V201" s="20">
        <v>0</v>
      </c>
    </row>
    <row r="202" spans="1:22" ht="12.75">
      <c r="A202" s="20">
        <v>0</v>
      </c>
      <c r="B202" s="20">
        <v>8</v>
      </c>
      <c r="C202" s="227" t="s">
        <v>38</v>
      </c>
      <c r="D202" s="227" t="s">
        <v>27</v>
      </c>
      <c r="E202" s="20">
        <v>110</v>
      </c>
      <c r="F202" s="20" t="s">
        <v>1236</v>
      </c>
      <c r="G202" s="20" t="s">
        <v>512</v>
      </c>
      <c r="H202" s="20" t="s">
        <v>52</v>
      </c>
      <c r="I202" s="20" t="s">
        <v>20</v>
      </c>
      <c r="J202" s="51">
        <v>34319</v>
      </c>
      <c r="K202" s="20" t="s">
        <v>19</v>
      </c>
      <c r="L202" s="19">
        <v>107.3</v>
      </c>
      <c r="M202" s="33">
        <v>0.5401</v>
      </c>
      <c r="N202" s="20">
        <v>140</v>
      </c>
      <c r="O202" s="20">
        <v>147.5</v>
      </c>
      <c r="P202" s="106">
        <v>152.5</v>
      </c>
      <c r="Q202" s="20"/>
      <c r="R202" s="20">
        <v>147.5</v>
      </c>
      <c r="S202" s="33">
        <f t="shared" si="7"/>
        <v>79.66475</v>
      </c>
      <c r="T202" s="20"/>
      <c r="U202" s="20" t="s">
        <v>1299</v>
      </c>
      <c r="V202" s="20">
        <v>0</v>
      </c>
    </row>
    <row r="203" spans="1:22" ht="12.75">
      <c r="A203" s="20">
        <v>12</v>
      </c>
      <c r="B203" s="20">
        <v>1</v>
      </c>
      <c r="C203" s="227" t="s">
        <v>38</v>
      </c>
      <c r="D203" s="227" t="s">
        <v>27</v>
      </c>
      <c r="E203" s="20">
        <v>125</v>
      </c>
      <c r="F203" s="20" t="s">
        <v>1245</v>
      </c>
      <c r="G203" s="20" t="s">
        <v>28</v>
      </c>
      <c r="H203" s="20" t="s">
        <v>28</v>
      </c>
      <c r="I203" s="20" t="s">
        <v>20</v>
      </c>
      <c r="J203" s="51">
        <v>27923</v>
      </c>
      <c r="K203" s="20" t="s">
        <v>50</v>
      </c>
      <c r="L203" s="19">
        <v>110.8</v>
      </c>
      <c r="M203" s="33">
        <v>0.5451</v>
      </c>
      <c r="N203" s="20">
        <v>160</v>
      </c>
      <c r="O203" s="20">
        <v>167.5</v>
      </c>
      <c r="P203" s="106">
        <v>175</v>
      </c>
      <c r="Q203" s="20"/>
      <c r="R203" s="20">
        <v>167.5</v>
      </c>
      <c r="S203" s="33">
        <f aca="true" t="shared" si="8" ref="S203:S210">R203*M203</f>
        <v>91.30425000000001</v>
      </c>
      <c r="T203" s="20"/>
      <c r="U203" s="20" t="s">
        <v>671</v>
      </c>
      <c r="V203" s="20">
        <v>12</v>
      </c>
    </row>
    <row r="204" spans="1:22" ht="12.75">
      <c r="A204" s="20">
        <v>12</v>
      </c>
      <c r="B204" s="20">
        <v>1</v>
      </c>
      <c r="C204" s="227" t="s">
        <v>38</v>
      </c>
      <c r="D204" s="227" t="s">
        <v>27</v>
      </c>
      <c r="E204" s="20">
        <v>125</v>
      </c>
      <c r="F204" s="20" t="s">
        <v>1247</v>
      </c>
      <c r="G204" s="20" t="s">
        <v>308</v>
      </c>
      <c r="H204" s="20" t="s">
        <v>308</v>
      </c>
      <c r="I204" s="20" t="s">
        <v>20</v>
      </c>
      <c r="J204" s="51">
        <v>27223</v>
      </c>
      <c r="K204" s="20" t="s">
        <v>59</v>
      </c>
      <c r="L204" s="19">
        <v>110.45</v>
      </c>
      <c r="M204" s="33">
        <v>0.5616</v>
      </c>
      <c r="N204" s="20">
        <v>170</v>
      </c>
      <c r="O204" s="20">
        <v>180</v>
      </c>
      <c r="P204" s="20">
        <v>185</v>
      </c>
      <c r="Q204" s="20"/>
      <c r="R204" s="20">
        <v>185</v>
      </c>
      <c r="S204" s="33">
        <f t="shared" si="8"/>
        <v>103.896</v>
      </c>
      <c r="T204" s="20"/>
      <c r="U204" s="20" t="s">
        <v>863</v>
      </c>
      <c r="V204" s="20">
        <v>12</v>
      </c>
    </row>
    <row r="205" spans="1:22" ht="12.75">
      <c r="A205" s="20">
        <v>12</v>
      </c>
      <c r="B205" s="20">
        <v>1</v>
      </c>
      <c r="C205" s="227" t="s">
        <v>38</v>
      </c>
      <c r="D205" s="227" t="s">
        <v>27</v>
      </c>
      <c r="E205" s="20">
        <v>125</v>
      </c>
      <c r="F205" s="20" t="s">
        <v>1248</v>
      </c>
      <c r="G205" s="20" t="s">
        <v>286</v>
      </c>
      <c r="H205" s="20" t="s">
        <v>52</v>
      </c>
      <c r="I205" s="20" t="s">
        <v>20</v>
      </c>
      <c r="J205" s="51">
        <v>34466</v>
      </c>
      <c r="K205" s="20" t="s">
        <v>19</v>
      </c>
      <c r="L205" s="19">
        <v>115</v>
      </c>
      <c r="M205" s="33">
        <v>0.5314</v>
      </c>
      <c r="N205" s="20">
        <v>200</v>
      </c>
      <c r="O205" s="20">
        <v>210</v>
      </c>
      <c r="P205" s="20">
        <v>215</v>
      </c>
      <c r="Q205" s="20"/>
      <c r="R205" s="20">
        <v>215</v>
      </c>
      <c r="S205" s="33">
        <f t="shared" si="8"/>
        <v>114.25099999999999</v>
      </c>
      <c r="T205" s="20"/>
      <c r="U205" s="20"/>
      <c r="V205" s="20">
        <v>12</v>
      </c>
    </row>
    <row r="206" spans="1:22" ht="12.75">
      <c r="A206" s="20">
        <v>5</v>
      </c>
      <c r="B206" s="20">
        <v>2</v>
      </c>
      <c r="C206" s="20" t="s">
        <v>38</v>
      </c>
      <c r="D206" s="20" t="s">
        <v>27</v>
      </c>
      <c r="E206" s="20">
        <v>125</v>
      </c>
      <c r="F206" s="20" t="s">
        <v>1246</v>
      </c>
      <c r="G206" s="20" t="s">
        <v>78</v>
      </c>
      <c r="H206" s="20" t="s">
        <v>78</v>
      </c>
      <c r="I206" s="20" t="s">
        <v>20</v>
      </c>
      <c r="J206" s="51">
        <v>30234</v>
      </c>
      <c r="K206" s="20" t="s">
        <v>19</v>
      </c>
      <c r="L206" s="19">
        <v>120</v>
      </c>
      <c r="M206" s="33">
        <v>0.527</v>
      </c>
      <c r="N206" s="20">
        <v>160</v>
      </c>
      <c r="O206" s="20">
        <v>165</v>
      </c>
      <c r="P206" s="106">
        <v>175</v>
      </c>
      <c r="Q206" s="20"/>
      <c r="R206" s="20">
        <v>165</v>
      </c>
      <c r="S206" s="33">
        <f t="shared" si="8"/>
        <v>86.955</v>
      </c>
      <c r="T206" s="20"/>
      <c r="U206" s="20"/>
      <c r="V206" s="20">
        <v>5</v>
      </c>
    </row>
    <row r="207" spans="1:22" ht="12.75">
      <c r="A207" s="20">
        <v>0</v>
      </c>
      <c r="B207" s="20" t="s">
        <v>234</v>
      </c>
      <c r="C207" s="227" t="s">
        <v>38</v>
      </c>
      <c r="D207" s="227" t="s">
        <v>27</v>
      </c>
      <c r="E207" s="20">
        <v>125</v>
      </c>
      <c r="F207" s="20" t="s">
        <v>1244</v>
      </c>
      <c r="G207" s="20" t="s">
        <v>334</v>
      </c>
      <c r="H207" s="20" t="s">
        <v>22</v>
      </c>
      <c r="I207" s="20" t="s">
        <v>20</v>
      </c>
      <c r="J207" s="51">
        <v>30847</v>
      </c>
      <c r="K207" s="20" t="s">
        <v>19</v>
      </c>
      <c r="L207" s="19">
        <v>123.8</v>
      </c>
      <c r="M207" s="33">
        <v>0.5227</v>
      </c>
      <c r="N207" s="106">
        <v>150</v>
      </c>
      <c r="O207" s="106">
        <v>152.5</v>
      </c>
      <c r="P207" s="106">
        <v>155</v>
      </c>
      <c r="Q207" s="20"/>
      <c r="R207" s="20">
        <v>0</v>
      </c>
      <c r="S207" s="33">
        <f t="shared" si="8"/>
        <v>0</v>
      </c>
      <c r="T207" s="20"/>
      <c r="U207" s="20" t="s">
        <v>1300</v>
      </c>
      <c r="V207" s="20">
        <v>0</v>
      </c>
    </row>
    <row r="208" spans="1:22" ht="12.75">
      <c r="A208" s="20">
        <v>12</v>
      </c>
      <c r="B208" s="20">
        <v>1</v>
      </c>
      <c r="C208" s="227" t="s">
        <v>38</v>
      </c>
      <c r="D208" s="227" t="s">
        <v>27</v>
      </c>
      <c r="E208" s="20">
        <v>140</v>
      </c>
      <c r="F208" s="20" t="s">
        <v>575</v>
      </c>
      <c r="G208" s="20" t="s">
        <v>280</v>
      </c>
      <c r="H208" s="20" t="s">
        <v>280</v>
      </c>
      <c r="I208" s="20" t="s">
        <v>20</v>
      </c>
      <c r="J208" s="51">
        <v>27100</v>
      </c>
      <c r="K208" s="20" t="s">
        <v>59</v>
      </c>
      <c r="L208" s="19">
        <v>128.9</v>
      </c>
      <c r="M208" s="33">
        <v>0.5411</v>
      </c>
      <c r="N208" s="20">
        <v>220</v>
      </c>
      <c r="O208" s="106">
        <v>230</v>
      </c>
      <c r="P208" s="20">
        <v>230</v>
      </c>
      <c r="Q208" s="20"/>
      <c r="R208" s="20">
        <v>230</v>
      </c>
      <c r="S208" s="33">
        <f t="shared" si="8"/>
        <v>124.453</v>
      </c>
      <c r="T208" s="20"/>
      <c r="U208" s="20"/>
      <c r="V208" s="20">
        <v>12</v>
      </c>
    </row>
    <row r="209" spans="1:22" ht="12.75">
      <c r="A209" s="20">
        <v>12</v>
      </c>
      <c r="B209" s="20">
        <v>1</v>
      </c>
      <c r="C209" s="227" t="s">
        <v>38</v>
      </c>
      <c r="D209" s="227" t="s">
        <v>27</v>
      </c>
      <c r="E209" s="20">
        <v>140</v>
      </c>
      <c r="F209" s="20" t="s">
        <v>1250</v>
      </c>
      <c r="G209" s="20" t="s">
        <v>78</v>
      </c>
      <c r="H209" s="20" t="s">
        <v>78</v>
      </c>
      <c r="I209" s="20" t="s">
        <v>20</v>
      </c>
      <c r="J209" s="51">
        <v>31877</v>
      </c>
      <c r="K209" s="20" t="s">
        <v>19</v>
      </c>
      <c r="L209" s="19">
        <v>137.6</v>
      </c>
      <c r="M209" s="33">
        <v>0.5061</v>
      </c>
      <c r="N209" s="20">
        <v>230</v>
      </c>
      <c r="O209" s="20">
        <v>245</v>
      </c>
      <c r="P209" s="277">
        <v>250</v>
      </c>
      <c r="Q209" s="20"/>
      <c r="R209" s="20">
        <f>O209</f>
        <v>245</v>
      </c>
      <c r="S209" s="33">
        <f t="shared" si="8"/>
        <v>123.9945</v>
      </c>
      <c r="T209" s="20" t="s">
        <v>474</v>
      </c>
      <c r="U209" s="20"/>
      <c r="V209" s="20">
        <v>48</v>
      </c>
    </row>
    <row r="210" spans="1:22" ht="12.75">
      <c r="A210" s="20">
        <v>12</v>
      </c>
      <c r="B210" s="20">
        <v>1</v>
      </c>
      <c r="C210" s="20" t="s">
        <v>38</v>
      </c>
      <c r="D210" s="20" t="s">
        <v>27</v>
      </c>
      <c r="E210" s="20">
        <v>140</v>
      </c>
      <c r="F210" s="20" t="s">
        <v>1249</v>
      </c>
      <c r="G210" s="20" t="s">
        <v>28</v>
      </c>
      <c r="H210" s="20" t="s">
        <v>28</v>
      </c>
      <c r="I210" s="20" t="s">
        <v>20</v>
      </c>
      <c r="J210" s="51">
        <v>36829</v>
      </c>
      <c r="K210" s="20" t="s">
        <v>82</v>
      </c>
      <c r="L210" s="19">
        <v>135.3</v>
      </c>
      <c r="M210" s="33">
        <v>0.5392</v>
      </c>
      <c r="N210" s="20">
        <v>142.5</v>
      </c>
      <c r="O210" s="106">
        <v>152.5</v>
      </c>
      <c r="P210" s="20">
        <v>157.5</v>
      </c>
      <c r="Q210" s="20"/>
      <c r="R210" s="20">
        <v>157.5</v>
      </c>
      <c r="S210" s="33">
        <f t="shared" si="8"/>
        <v>84.924</v>
      </c>
      <c r="T210" s="20"/>
      <c r="U210" s="20"/>
      <c r="V210" s="20">
        <v>12</v>
      </c>
    </row>
  </sheetData>
  <sheetProtection/>
  <mergeCells count="17">
    <mergeCell ref="M3:M4"/>
    <mergeCell ref="N3:S3"/>
    <mergeCell ref="T3:T4"/>
    <mergeCell ref="U3:U4"/>
    <mergeCell ref="V3:V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9"/>
  <sheetViews>
    <sheetView zoomScale="85" zoomScaleNormal="85" zoomScalePageLayoutView="0" workbookViewId="0" topLeftCell="A15">
      <selection activeCell="U6" sqref="U6:V49"/>
    </sheetView>
  </sheetViews>
  <sheetFormatPr defaultColWidth="9.00390625" defaultRowHeight="12.75"/>
  <cols>
    <col min="1" max="1" width="5.00390625" style="243" bestFit="1" customWidth="1"/>
    <col min="2" max="2" width="6.00390625" style="243" bestFit="1" customWidth="1"/>
    <col min="3" max="3" width="6.375" style="243" customWidth="1"/>
    <col min="4" max="4" width="8.875" style="243" bestFit="1" customWidth="1"/>
    <col min="5" max="5" width="5.125" style="243" bestFit="1" customWidth="1"/>
    <col min="6" max="6" width="24.125" style="243" bestFit="1" customWidth="1"/>
    <col min="7" max="8" width="21.375" style="243" bestFit="1" customWidth="1"/>
    <col min="9" max="9" width="10.25390625" style="243" bestFit="1" customWidth="1"/>
    <col min="10" max="10" width="5.25390625" style="243" customWidth="1"/>
    <col min="11" max="11" width="18.75390625" style="243" bestFit="1" customWidth="1"/>
    <col min="12" max="12" width="6.75390625" style="274" bestFit="1" customWidth="1"/>
    <col min="13" max="13" width="6.75390625" style="251" bestFit="1" customWidth="1"/>
    <col min="14" max="17" width="6.125" style="243" bestFit="1" customWidth="1"/>
    <col min="18" max="18" width="6.625" style="243" bestFit="1" customWidth="1"/>
    <col min="19" max="19" width="8.75390625" style="251" bestFit="1" customWidth="1"/>
    <col min="20" max="20" width="11.75390625" style="243" customWidth="1"/>
    <col min="21" max="21" width="17.625" style="243" bestFit="1" customWidth="1"/>
    <col min="22" max="22" width="5.00390625" style="243" bestFit="1" customWidth="1"/>
    <col min="23" max="16384" width="9.125" style="243" customWidth="1"/>
  </cols>
  <sheetData>
    <row r="1" spans="3:18" ht="20.25">
      <c r="C1" s="244" t="s">
        <v>53</v>
      </c>
      <c r="F1" s="245"/>
      <c r="G1" s="246"/>
      <c r="H1" s="246"/>
      <c r="I1" s="246"/>
      <c r="J1" s="247"/>
      <c r="L1" s="248"/>
      <c r="M1" s="249"/>
      <c r="N1" s="246"/>
      <c r="O1" s="246"/>
      <c r="P1" s="246"/>
      <c r="Q1" s="246"/>
      <c r="R1" s="250"/>
    </row>
    <row r="2" spans="3:19" s="252" customFormat="1" ht="21" thickBot="1">
      <c r="C2" s="244" t="s">
        <v>1301</v>
      </c>
      <c r="F2" s="253"/>
      <c r="G2" s="246"/>
      <c r="H2" s="253"/>
      <c r="I2" s="246"/>
      <c r="J2" s="253"/>
      <c r="K2" s="253"/>
      <c r="L2" s="254"/>
      <c r="M2" s="255"/>
      <c r="N2" s="253"/>
      <c r="O2" s="253"/>
      <c r="P2" s="253"/>
      <c r="Q2" s="253"/>
      <c r="R2" s="256"/>
      <c r="S2" s="257"/>
    </row>
    <row r="3" spans="1:22" ht="12.75">
      <c r="A3" s="352" t="s">
        <v>18</v>
      </c>
      <c r="B3" s="354" t="s">
        <v>8</v>
      </c>
      <c r="C3" s="354" t="s">
        <v>23</v>
      </c>
      <c r="D3" s="354" t="s">
        <v>24</v>
      </c>
      <c r="E3" s="354" t="s">
        <v>2</v>
      </c>
      <c r="F3" s="354" t="s">
        <v>3</v>
      </c>
      <c r="G3" s="354" t="s">
        <v>21</v>
      </c>
      <c r="H3" s="354" t="s">
        <v>10</v>
      </c>
      <c r="I3" s="354" t="s">
        <v>11</v>
      </c>
      <c r="J3" s="354" t="s">
        <v>7</v>
      </c>
      <c r="K3" s="354" t="s">
        <v>4</v>
      </c>
      <c r="L3" s="350" t="s">
        <v>1</v>
      </c>
      <c r="M3" s="356" t="s">
        <v>0</v>
      </c>
      <c r="N3" s="358" t="s">
        <v>25</v>
      </c>
      <c r="O3" s="358"/>
      <c r="P3" s="358"/>
      <c r="Q3" s="358"/>
      <c r="R3" s="358"/>
      <c r="S3" s="358"/>
      <c r="T3" s="354" t="s">
        <v>9</v>
      </c>
      <c r="U3" s="359" t="s">
        <v>32</v>
      </c>
      <c r="V3" s="352" t="s">
        <v>18</v>
      </c>
    </row>
    <row r="4" spans="1:22" s="261" customFormat="1" ht="12" thickBot="1">
      <c r="A4" s="353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1"/>
      <c r="M4" s="357"/>
      <c r="N4" s="258">
        <v>1</v>
      </c>
      <c r="O4" s="258">
        <v>2</v>
      </c>
      <c r="P4" s="258">
        <v>3</v>
      </c>
      <c r="Q4" s="258">
        <v>4</v>
      </c>
      <c r="R4" s="259" t="s">
        <v>6</v>
      </c>
      <c r="S4" s="260" t="s">
        <v>0</v>
      </c>
      <c r="T4" s="355"/>
      <c r="U4" s="360"/>
      <c r="V4" s="353"/>
    </row>
    <row r="5" spans="1:22" ht="12.75">
      <c r="A5" s="262"/>
      <c r="B5" s="262"/>
      <c r="C5" s="262"/>
      <c r="D5" s="262"/>
      <c r="E5" s="262"/>
      <c r="F5" s="263" t="s">
        <v>233</v>
      </c>
      <c r="G5" s="95" t="s">
        <v>319</v>
      </c>
      <c r="H5" s="95" t="s">
        <v>487</v>
      </c>
      <c r="I5" s="262"/>
      <c r="J5" s="264"/>
      <c r="K5" s="262"/>
      <c r="L5" s="265"/>
      <c r="M5" s="266"/>
      <c r="N5" s="262"/>
      <c r="O5" s="262"/>
      <c r="P5" s="262"/>
      <c r="Q5" s="262"/>
      <c r="R5" s="262"/>
      <c r="S5" s="266"/>
      <c r="T5" s="262"/>
      <c r="U5" s="262"/>
      <c r="V5" s="262"/>
    </row>
    <row r="6" spans="1:22" ht="12.75">
      <c r="A6" s="267">
        <v>12</v>
      </c>
      <c r="B6" s="267">
        <v>1</v>
      </c>
      <c r="C6" s="267" t="s">
        <v>38</v>
      </c>
      <c r="D6" s="267" t="s">
        <v>430</v>
      </c>
      <c r="E6" s="267">
        <v>44</v>
      </c>
      <c r="F6" s="267" t="s">
        <v>1303</v>
      </c>
      <c r="G6" s="267" t="s">
        <v>35</v>
      </c>
      <c r="H6" s="267" t="s">
        <v>35</v>
      </c>
      <c r="I6" s="267" t="s">
        <v>20</v>
      </c>
      <c r="J6" s="268">
        <v>39233</v>
      </c>
      <c r="K6" s="267" t="s">
        <v>84</v>
      </c>
      <c r="L6" s="269">
        <v>37.6</v>
      </c>
      <c r="M6" s="270">
        <v>1.6154</v>
      </c>
      <c r="N6" s="267">
        <v>35</v>
      </c>
      <c r="O6" s="267">
        <v>37.5</v>
      </c>
      <c r="P6" s="267">
        <v>40</v>
      </c>
      <c r="Q6" s="267">
        <v>42.5</v>
      </c>
      <c r="R6" s="267">
        <v>40</v>
      </c>
      <c r="S6" s="270">
        <f aca="true" t="shared" si="0" ref="S6:S18">R6*M6</f>
        <v>64.616</v>
      </c>
      <c r="T6" s="267"/>
      <c r="U6" s="20" t="s">
        <v>963</v>
      </c>
      <c r="V6" s="267">
        <v>12</v>
      </c>
    </row>
    <row r="7" spans="1:22" ht="12.75">
      <c r="A7" s="267">
        <v>12</v>
      </c>
      <c r="B7" s="267">
        <v>1</v>
      </c>
      <c r="C7" s="267" t="s">
        <v>38</v>
      </c>
      <c r="D7" s="267" t="s">
        <v>430</v>
      </c>
      <c r="E7" s="267">
        <v>75</v>
      </c>
      <c r="F7" s="267" t="s">
        <v>1312</v>
      </c>
      <c r="G7" s="267" t="s">
        <v>113</v>
      </c>
      <c r="H7" s="267" t="s">
        <v>113</v>
      </c>
      <c r="I7" s="267" t="s">
        <v>20</v>
      </c>
      <c r="J7" s="268">
        <v>27904</v>
      </c>
      <c r="K7" s="267" t="s">
        <v>50</v>
      </c>
      <c r="L7" s="269">
        <v>74.2</v>
      </c>
      <c r="M7" s="270">
        <v>0.6822</v>
      </c>
      <c r="N7" s="267">
        <v>200</v>
      </c>
      <c r="O7" s="267">
        <v>210</v>
      </c>
      <c r="P7" s="267">
        <v>215</v>
      </c>
      <c r="Q7" s="267"/>
      <c r="R7" s="267">
        <v>215</v>
      </c>
      <c r="S7" s="270">
        <f t="shared" si="0"/>
        <v>146.673</v>
      </c>
      <c r="T7" s="20" t="s">
        <v>473</v>
      </c>
      <c r="U7" s="20" t="s">
        <v>1328</v>
      </c>
      <c r="V7" s="267">
        <v>21</v>
      </c>
    </row>
    <row r="8" spans="1:22" ht="12.75">
      <c r="A8" s="267">
        <v>12</v>
      </c>
      <c r="B8" s="267">
        <v>1</v>
      </c>
      <c r="C8" s="267" t="s">
        <v>38</v>
      </c>
      <c r="D8" s="267" t="s">
        <v>430</v>
      </c>
      <c r="E8" s="267">
        <v>75</v>
      </c>
      <c r="F8" s="267" t="s">
        <v>1312</v>
      </c>
      <c r="G8" s="267" t="s">
        <v>113</v>
      </c>
      <c r="H8" s="267" t="s">
        <v>113</v>
      </c>
      <c r="I8" s="267" t="s">
        <v>20</v>
      </c>
      <c r="J8" s="268">
        <v>27904</v>
      </c>
      <c r="K8" s="267" t="s">
        <v>19</v>
      </c>
      <c r="L8" s="269">
        <v>74.2</v>
      </c>
      <c r="M8" s="270">
        <v>0.6835</v>
      </c>
      <c r="N8" s="267">
        <v>200</v>
      </c>
      <c r="O8" s="267">
        <v>210</v>
      </c>
      <c r="P8" s="267">
        <v>215</v>
      </c>
      <c r="Q8" s="267"/>
      <c r="R8" s="267">
        <v>215</v>
      </c>
      <c r="S8" s="270">
        <f t="shared" si="0"/>
        <v>146.9525</v>
      </c>
      <c r="T8" s="267"/>
      <c r="U8" s="20" t="s">
        <v>1328</v>
      </c>
      <c r="V8" s="267">
        <v>12</v>
      </c>
    </row>
    <row r="9" spans="1:22" ht="12.75">
      <c r="A9" s="267">
        <v>12</v>
      </c>
      <c r="B9" s="267">
        <v>1</v>
      </c>
      <c r="C9" s="267" t="s">
        <v>38</v>
      </c>
      <c r="D9" s="267" t="s">
        <v>430</v>
      </c>
      <c r="E9" s="267">
        <v>82.5</v>
      </c>
      <c r="F9" s="267" t="s">
        <v>1302</v>
      </c>
      <c r="G9" s="267" t="s">
        <v>117</v>
      </c>
      <c r="H9" s="267" t="s">
        <v>117</v>
      </c>
      <c r="I9" s="267" t="s">
        <v>20</v>
      </c>
      <c r="J9" s="268">
        <v>27292</v>
      </c>
      <c r="K9" s="267" t="s">
        <v>59</v>
      </c>
      <c r="L9" s="269">
        <v>81.4</v>
      </c>
      <c r="M9" s="270">
        <v>0.6551</v>
      </c>
      <c r="N9" s="267">
        <v>175</v>
      </c>
      <c r="O9" s="271">
        <v>180</v>
      </c>
      <c r="P9" s="271">
        <v>0</v>
      </c>
      <c r="Q9" s="267"/>
      <c r="R9" s="267">
        <v>175</v>
      </c>
      <c r="S9" s="270">
        <f t="shared" si="0"/>
        <v>114.6425</v>
      </c>
      <c r="T9" s="267"/>
      <c r="U9" s="20" t="s">
        <v>1329</v>
      </c>
      <c r="V9" s="267">
        <v>12</v>
      </c>
    </row>
    <row r="10" spans="1:22" ht="12.75">
      <c r="A10" s="267">
        <v>12</v>
      </c>
      <c r="B10" s="267">
        <v>1</v>
      </c>
      <c r="C10" s="267" t="s">
        <v>38</v>
      </c>
      <c r="D10" s="267" t="s">
        <v>430</v>
      </c>
      <c r="E10" s="267">
        <v>90</v>
      </c>
      <c r="F10" s="267" t="s">
        <v>1305</v>
      </c>
      <c r="G10" s="267" t="s">
        <v>117</v>
      </c>
      <c r="H10" s="267" t="s">
        <v>117</v>
      </c>
      <c r="I10" s="267" t="s">
        <v>20</v>
      </c>
      <c r="J10" s="268">
        <v>24600</v>
      </c>
      <c r="K10" s="267" t="s">
        <v>55</v>
      </c>
      <c r="L10" s="269">
        <v>86.9</v>
      </c>
      <c r="M10" s="270">
        <v>0.7412</v>
      </c>
      <c r="N10" s="267">
        <v>140</v>
      </c>
      <c r="O10" s="267">
        <v>150</v>
      </c>
      <c r="P10" s="267">
        <v>160</v>
      </c>
      <c r="Q10" s="267"/>
      <c r="R10" s="267">
        <v>160</v>
      </c>
      <c r="S10" s="270">
        <f t="shared" si="0"/>
        <v>118.592</v>
      </c>
      <c r="T10" s="267"/>
      <c r="U10" s="267"/>
      <c r="V10" s="267">
        <v>12</v>
      </c>
    </row>
    <row r="11" spans="1:22" ht="12.75">
      <c r="A11" s="267">
        <v>0</v>
      </c>
      <c r="B11" s="20" t="s">
        <v>234</v>
      </c>
      <c r="C11" s="267" t="s">
        <v>38</v>
      </c>
      <c r="D11" s="267" t="s">
        <v>430</v>
      </c>
      <c r="E11" s="267">
        <v>90</v>
      </c>
      <c r="F11" s="267" t="s">
        <v>1310</v>
      </c>
      <c r="G11" s="267" t="s">
        <v>998</v>
      </c>
      <c r="H11" s="267" t="s">
        <v>52</v>
      </c>
      <c r="I11" s="267" t="s">
        <v>20</v>
      </c>
      <c r="J11" s="268">
        <v>24373</v>
      </c>
      <c r="K11" s="267" t="s">
        <v>55</v>
      </c>
      <c r="L11" s="269">
        <v>90</v>
      </c>
      <c r="M11" s="270">
        <v>0.5853</v>
      </c>
      <c r="N11" s="271">
        <v>195</v>
      </c>
      <c r="O11" s="271">
        <v>195</v>
      </c>
      <c r="P11" s="271">
        <v>202.5</v>
      </c>
      <c r="Q11" s="267"/>
      <c r="R11" s="267">
        <v>0</v>
      </c>
      <c r="S11" s="270">
        <f t="shared" si="0"/>
        <v>0</v>
      </c>
      <c r="T11" s="267"/>
      <c r="U11" s="20" t="s">
        <v>1292</v>
      </c>
      <c r="V11" s="267">
        <v>0</v>
      </c>
    </row>
    <row r="12" spans="1:22" ht="12.75">
      <c r="A12" s="267">
        <v>12</v>
      </c>
      <c r="B12" s="267">
        <v>1</v>
      </c>
      <c r="C12" s="267" t="s">
        <v>38</v>
      </c>
      <c r="D12" s="267" t="s">
        <v>430</v>
      </c>
      <c r="E12" s="267">
        <v>90</v>
      </c>
      <c r="F12" s="267" t="s">
        <v>1306</v>
      </c>
      <c r="G12" s="267" t="s">
        <v>789</v>
      </c>
      <c r="H12" s="267" t="s">
        <v>22</v>
      </c>
      <c r="I12" s="267" t="s">
        <v>20</v>
      </c>
      <c r="J12" s="268">
        <v>20475</v>
      </c>
      <c r="K12" s="267" t="s">
        <v>205</v>
      </c>
      <c r="L12" s="269">
        <v>90</v>
      </c>
      <c r="M12" s="270">
        <v>1.0594</v>
      </c>
      <c r="N12" s="267">
        <v>130</v>
      </c>
      <c r="O12" s="267">
        <v>140</v>
      </c>
      <c r="P12" s="271">
        <v>162.5</v>
      </c>
      <c r="Q12" s="267"/>
      <c r="R12" s="267">
        <v>140</v>
      </c>
      <c r="S12" s="270">
        <f t="shared" si="0"/>
        <v>148.31599999999997</v>
      </c>
      <c r="T12" s="20" t="s">
        <v>472</v>
      </c>
      <c r="U12" s="20" t="s">
        <v>921</v>
      </c>
      <c r="V12" s="267">
        <v>27</v>
      </c>
    </row>
    <row r="13" spans="1:22" ht="12.75">
      <c r="A13" s="267">
        <v>12</v>
      </c>
      <c r="B13" s="267">
        <v>1</v>
      </c>
      <c r="C13" s="267" t="s">
        <v>38</v>
      </c>
      <c r="D13" s="267" t="s">
        <v>430</v>
      </c>
      <c r="E13" s="267">
        <v>90</v>
      </c>
      <c r="F13" s="267" t="s">
        <v>1309</v>
      </c>
      <c r="G13" s="267" t="s">
        <v>789</v>
      </c>
      <c r="H13" s="267" t="s">
        <v>22</v>
      </c>
      <c r="I13" s="267" t="s">
        <v>20</v>
      </c>
      <c r="J13" s="268">
        <v>32639</v>
      </c>
      <c r="K13" s="267" t="s">
        <v>19</v>
      </c>
      <c r="L13" s="269">
        <v>89.3</v>
      </c>
      <c r="M13" s="270">
        <v>0.5881</v>
      </c>
      <c r="N13" s="271">
        <v>175</v>
      </c>
      <c r="O13" s="267">
        <v>175</v>
      </c>
      <c r="P13" s="271">
        <v>202.5</v>
      </c>
      <c r="Q13" s="267"/>
      <c r="R13" s="267">
        <v>175</v>
      </c>
      <c r="S13" s="270">
        <f t="shared" si="0"/>
        <v>102.91749999999999</v>
      </c>
      <c r="T13" s="267"/>
      <c r="U13" s="20" t="s">
        <v>921</v>
      </c>
      <c r="V13" s="267">
        <v>12</v>
      </c>
    </row>
    <row r="14" spans="1:22" ht="12.75">
      <c r="A14" s="267">
        <v>0</v>
      </c>
      <c r="B14" s="20" t="s">
        <v>234</v>
      </c>
      <c r="C14" s="267" t="s">
        <v>38</v>
      </c>
      <c r="D14" s="267" t="s">
        <v>430</v>
      </c>
      <c r="E14" s="267">
        <v>90</v>
      </c>
      <c r="F14" s="267" t="s">
        <v>1310</v>
      </c>
      <c r="G14" s="267" t="s">
        <v>998</v>
      </c>
      <c r="H14" s="267" t="s">
        <v>52</v>
      </c>
      <c r="I14" s="267" t="s">
        <v>20</v>
      </c>
      <c r="J14" s="268">
        <v>24373</v>
      </c>
      <c r="K14" s="267" t="s">
        <v>19</v>
      </c>
      <c r="L14" s="269">
        <v>90</v>
      </c>
      <c r="M14" s="270">
        <v>0.5853</v>
      </c>
      <c r="N14" s="271">
        <v>195</v>
      </c>
      <c r="O14" s="271">
        <v>195</v>
      </c>
      <c r="P14" s="271">
        <v>202.5</v>
      </c>
      <c r="Q14" s="267"/>
      <c r="R14" s="267">
        <v>0</v>
      </c>
      <c r="S14" s="270">
        <f t="shared" si="0"/>
        <v>0</v>
      </c>
      <c r="T14" s="267"/>
      <c r="U14" s="267" t="s">
        <v>1311</v>
      </c>
      <c r="V14" s="267">
        <v>0</v>
      </c>
    </row>
    <row r="15" spans="1:22" ht="12.75">
      <c r="A15" s="267">
        <v>12</v>
      </c>
      <c r="B15" s="267">
        <v>1</v>
      </c>
      <c r="C15" s="267" t="s">
        <v>38</v>
      </c>
      <c r="D15" s="267" t="s">
        <v>430</v>
      </c>
      <c r="E15" s="267">
        <v>100</v>
      </c>
      <c r="F15" s="267" t="s">
        <v>1313</v>
      </c>
      <c r="G15" s="267" t="s">
        <v>113</v>
      </c>
      <c r="H15" s="267" t="s">
        <v>113</v>
      </c>
      <c r="I15" s="267" t="s">
        <v>20</v>
      </c>
      <c r="J15" s="268">
        <v>25421</v>
      </c>
      <c r="K15" s="272" t="s">
        <v>55</v>
      </c>
      <c r="L15" s="269">
        <v>94.7</v>
      </c>
      <c r="M15" s="270">
        <v>0.7215</v>
      </c>
      <c r="N15" s="267">
        <v>212.5</v>
      </c>
      <c r="O15" s="267">
        <v>222.5</v>
      </c>
      <c r="P15" s="271">
        <v>230</v>
      </c>
      <c r="Q15" s="267"/>
      <c r="R15" s="267">
        <v>222.5</v>
      </c>
      <c r="S15" s="270">
        <f t="shared" si="0"/>
        <v>160.53375</v>
      </c>
      <c r="T15" s="20" t="s">
        <v>471</v>
      </c>
      <c r="U15" s="267"/>
      <c r="V15" s="267">
        <v>48</v>
      </c>
    </row>
    <row r="16" spans="1:22" ht="12.75">
      <c r="A16" s="267">
        <v>5</v>
      </c>
      <c r="B16" s="267">
        <v>2</v>
      </c>
      <c r="C16" s="267" t="s">
        <v>38</v>
      </c>
      <c r="D16" s="267" t="s">
        <v>430</v>
      </c>
      <c r="E16" s="267">
        <v>100</v>
      </c>
      <c r="F16" s="267" t="s">
        <v>1308</v>
      </c>
      <c r="G16" s="267" t="s">
        <v>897</v>
      </c>
      <c r="H16" s="267" t="s">
        <v>22</v>
      </c>
      <c r="I16" s="267" t="s">
        <v>20</v>
      </c>
      <c r="J16" s="268">
        <v>25272</v>
      </c>
      <c r="K16" s="267" t="s">
        <v>55</v>
      </c>
      <c r="L16" s="269">
        <v>98.3</v>
      </c>
      <c r="M16" s="270">
        <v>0.6549</v>
      </c>
      <c r="N16" s="267">
        <v>170</v>
      </c>
      <c r="O16" s="267">
        <v>190</v>
      </c>
      <c r="P16" s="267">
        <v>200</v>
      </c>
      <c r="Q16" s="267"/>
      <c r="R16" s="267">
        <v>200</v>
      </c>
      <c r="S16" s="270">
        <f t="shared" si="0"/>
        <v>130.98000000000002</v>
      </c>
      <c r="T16" s="267"/>
      <c r="U16" s="20" t="s">
        <v>921</v>
      </c>
      <c r="V16" s="267">
        <v>5</v>
      </c>
    </row>
    <row r="17" spans="1:22" ht="12.75">
      <c r="A17" s="267">
        <v>12</v>
      </c>
      <c r="B17" s="267">
        <v>1</v>
      </c>
      <c r="C17" s="267" t="s">
        <v>38</v>
      </c>
      <c r="D17" s="267" t="s">
        <v>430</v>
      </c>
      <c r="E17" s="267">
        <v>125</v>
      </c>
      <c r="F17" s="267" t="s">
        <v>1307</v>
      </c>
      <c r="G17" s="267" t="s">
        <v>789</v>
      </c>
      <c r="H17" s="267" t="s">
        <v>22</v>
      </c>
      <c r="I17" s="267" t="s">
        <v>20</v>
      </c>
      <c r="J17" s="268">
        <v>25384</v>
      </c>
      <c r="K17" s="267" t="s">
        <v>55</v>
      </c>
      <c r="L17" s="269">
        <v>122</v>
      </c>
      <c r="M17" s="270">
        <v>0.6157</v>
      </c>
      <c r="N17" s="267">
        <v>210</v>
      </c>
      <c r="O17" s="271">
        <v>250</v>
      </c>
      <c r="P17" s="271">
        <v>250</v>
      </c>
      <c r="Q17" s="267"/>
      <c r="R17" s="267">
        <v>210</v>
      </c>
      <c r="S17" s="270">
        <f t="shared" si="0"/>
        <v>129.297</v>
      </c>
      <c r="T17" s="267"/>
      <c r="U17" s="267"/>
      <c r="V17" s="267">
        <v>12</v>
      </c>
    </row>
    <row r="18" spans="1:22" ht="12.75">
      <c r="A18" s="267">
        <v>12</v>
      </c>
      <c r="B18" s="267">
        <v>1</v>
      </c>
      <c r="C18" s="267" t="s">
        <v>38</v>
      </c>
      <c r="D18" s="267" t="s">
        <v>430</v>
      </c>
      <c r="E18" s="267">
        <v>140</v>
      </c>
      <c r="F18" s="267" t="s">
        <v>1314</v>
      </c>
      <c r="G18" s="267" t="s">
        <v>28</v>
      </c>
      <c r="H18" s="267" t="s">
        <v>28</v>
      </c>
      <c r="I18" s="267" t="s">
        <v>20</v>
      </c>
      <c r="J18" s="268">
        <v>35495</v>
      </c>
      <c r="K18" s="267" t="s">
        <v>49</v>
      </c>
      <c r="L18" s="269">
        <v>134.5</v>
      </c>
      <c r="M18" s="270">
        <v>0.5147</v>
      </c>
      <c r="N18" s="271">
        <v>217.5</v>
      </c>
      <c r="O18" s="267">
        <v>222.5</v>
      </c>
      <c r="P18" s="267">
        <v>230</v>
      </c>
      <c r="Q18" s="271">
        <v>232.5</v>
      </c>
      <c r="R18" s="267">
        <v>230</v>
      </c>
      <c r="S18" s="270">
        <f t="shared" si="0"/>
        <v>118.38100000000001</v>
      </c>
      <c r="T18" s="267"/>
      <c r="U18" s="267" t="s">
        <v>1315</v>
      </c>
      <c r="V18" s="267">
        <v>12</v>
      </c>
    </row>
    <row r="19" spans="1:22" ht="12.75">
      <c r="A19" s="262"/>
      <c r="B19" s="262"/>
      <c r="C19" s="262"/>
      <c r="D19" s="262"/>
      <c r="E19" s="262"/>
      <c r="F19" s="263" t="s">
        <v>233</v>
      </c>
      <c r="G19" s="95" t="s">
        <v>319</v>
      </c>
      <c r="H19" s="95" t="s">
        <v>488</v>
      </c>
      <c r="I19" s="262"/>
      <c r="J19" s="264"/>
      <c r="K19" s="262"/>
      <c r="L19" s="265"/>
      <c r="M19" s="266"/>
      <c r="N19" s="262"/>
      <c r="O19" s="262"/>
      <c r="P19" s="262"/>
      <c r="Q19" s="262"/>
      <c r="R19" s="262"/>
      <c r="S19" s="266"/>
      <c r="T19" s="262"/>
      <c r="U19" s="262"/>
      <c r="V19" s="262"/>
    </row>
    <row r="20" spans="1:22" ht="12.75">
      <c r="A20" s="267">
        <v>0</v>
      </c>
      <c r="B20" s="20" t="s">
        <v>234</v>
      </c>
      <c r="C20" s="267" t="s">
        <v>38</v>
      </c>
      <c r="D20" s="267" t="s">
        <v>452</v>
      </c>
      <c r="E20" s="267">
        <v>82.5</v>
      </c>
      <c r="F20" s="267" t="s">
        <v>1039</v>
      </c>
      <c r="G20" s="267" t="s">
        <v>1176</v>
      </c>
      <c r="H20" s="267" t="s">
        <v>35</v>
      </c>
      <c r="I20" s="267" t="s">
        <v>20</v>
      </c>
      <c r="J20" s="268">
        <v>31997</v>
      </c>
      <c r="K20" s="267" t="s">
        <v>19</v>
      </c>
      <c r="L20" s="269">
        <v>81.1</v>
      </c>
      <c r="M20" s="270">
        <v>0.6268</v>
      </c>
      <c r="N20" s="271">
        <v>150</v>
      </c>
      <c r="O20" s="271">
        <v>150</v>
      </c>
      <c r="P20" s="271">
        <v>150</v>
      </c>
      <c r="Q20" s="267"/>
      <c r="R20" s="267">
        <v>0</v>
      </c>
      <c r="S20" s="270">
        <f aca="true" t="shared" si="1" ref="S20:S27">R20*M20</f>
        <v>0</v>
      </c>
      <c r="T20" s="267"/>
      <c r="U20" s="20" t="s">
        <v>700</v>
      </c>
      <c r="V20" s="267">
        <v>0</v>
      </c>
    </row>
    <row r="21" spans="1:22" ht="12.75">
      <c r="A21" s="267">
        <v>12</v>
      </c>
      <c r="B21" s="267">
        <v>1</v>
      </c>
      <c r="C21" s="267" t="s">
        <v>38</v>
      </c>
      <c r="D21" s="267" t="s">
        <v>452</v>
      </c>
      <c r="E21" s="267">
        <v>82.5</v>
      </c>
      <c r="F21" s="267" t="s">
        <v>1304</v>
      </c>
      <c r="G21" s="267" t="s">
        <v>35</v>
      </c>
      <c r="H21" s="267" t="s">
        <v>35</v>
      </c>
      <c r="I21" s="267" t="s">
        <v>20</v>
      </c>
      <c r="J21" s="268">
        <v>37469</v>
      </c>
      <c r="K21" s="267" t="s">
        <v>70</v>
      </c>
      <c r="L21" s="269">
        <v>82.2</v>
      </c>
      <c r="M21" s="270">
        <v>0.6706</v>
      </c>
      <c r="N21" s="271">
        <v>140</v>
      </c>
      <c r="O21" s="267">
        <v>140</v>
      </c>
      <c r="P21" s="267">
        <v>150</v>
      </c>
      <c r="Q21" s="267"/>
      <c r="R21" s="267">
        <v>150</v>
      </c>
      <c r="S21" s="270">
        <f t="shared" si="1"/>
        <v>100.58999999999999</v>
      </c>
      <c r="T21" s="267"/>
      <c r="U21" s="20" t="s">
        <v>700</v>
      </c>
      <c r="V21" s="267">
        <v>12</v>
      </c>
    </row>
    <row r="22" spans="1:22" ht="12.75">
      <c r="A22" s="267">
        <v>12</v>
      </c>
      <c r="B22" s="267">
        <v>1</v>
      </c>
      <c r="C22" s="267" t="s">
        <v>38</v>
      </c>
      <c r="D22" s="267" t="s">
        <v>452</v>
      </c>
      <c r="E22" s="267">
        <v>100</v>
      </c>
      <c r="F22" s="267" t="s">
        <v>1180</v>
      </c>
      <c r="G22" s="267" t="s">
        <v>432</v>
      </c>
      <c r="H22" s="267" t="s">
        <v>432</v>
      </c>
      <c r="I22" s="267" t="s">
        <v>20</v>
      </c>
      <c r="J22" s="268">
        <v>26381</v>
      </c>
      <c r="K22" s="267" t="s">
        <v>59</v>
      </c>
      <c r="L22" s="269">
        <v>96.2</v>
      </c>
      <c r="M22" s="270">
        <v>0.6161</v>
      </c>
      <c r="N22" s="267">
        <v>185</v>
      </c>
      <c r="O22" s="271">
        <v>202.5</v>
      </c>
      <c r="P22" s="271">
        <v>205</v>
      </c>
      <c r="Q22" s="267"/>
      <c r="R22" s="267">
        <v>185</v>
      </c>
      <c r="S22" s="270">
        <f t="shared" si="1"/>
        <v>113.9785</v>
      </c>
      <c r="T22" s="267"/>
      <c r="U22" s="267"/>
      <c r="V22" s="267">
        <v>12</v>
      </c>
    </row>
    <row r="23" spans="1:22" ht="12.75">
      <c r="A23" s="267">
        <v>12</v>
      </c>
      <c r="B23" s="267">
        <v>1</v>
      </c>
      <c r="C23" s="267" t="s">
        <v>38</v>
      </c>
      <c r="D23" s="267" t="s">
        <v>452</v>
      </c>
      <c r="E23" s="267">
        <v>100</v>
      </c>
      <c r="F23" s="267" t="s">
        <v>1180</v>
      </c>
      <c r="G23" s="267" t="s">
        <v>432</v>
      </c>
      <c r="H23" s="267" t="s">
        <v>432</v>
      </c>
      <c r="I23" s="267" t="s">
        <v>20</v>
      </c>
      <c r="J23" s="268">
        <v>26381</v>
      </c>
      <c r="K23" s="267" t="s">
        <v>19</v>
      </c>
      <c r="L23" s="269">
        <v>96.2</v>
      </c>
      <c r="M23" s="270">
        <v>0.5642</v>
      </c>
      <c r="N23" s="267">
        <v>185</v>
      </c>
      <c r="O23" s="271">
        <v>202.5</v>
      </c>
      <c r="P23" s="271">
        <v>205</v>
      </c>
      <c r="Q23" s="267"/>
      <c r="R23" s="267">
        <v>185</v>
      </c>
      <c r="S23" s="270">
        <f t="shared" si="1"/>
        <v>104.37700000000001</v>
      </c>
      <c r="T23" s="267"/>
      <c r="U23" s="267"/>
      <c r="V23" s="267">
        <v>12</v>
      </c>
    </row>
    <row r="24" spans="1:22" ht="12.75">
      <c r="A24" s="267">
        <v>12</v>
      </c>
      <c r="B24" s="267">
        <v>1</v>
      </c>
      <c r="C24" s="267" t="s">
        <v>38</v>
      </c>
      <c r="D24" s="267" t="s">
        <v>452</v>
      </c>
      <c r="E24" s="267">
        <v>140</v>
      </c>
      <c r="F24" s="267" t="s">
        <v>1317</v>
      </c>
      <c r="G24" s="267" t="s">
        <v>35</v>
      </c>
      <c r="H24" s="267" t="s">
        <v>35</v>
      </c>
      <c r="I24" s="267" t="s">
        <v>20</v>
      </c>
      <c r="J24" s="268">
        <v>26845</v>
      </c>
      <c r="K24" s="267" t="s">
        <v>59</v>
      </c>
      <c r="L24" s="269">
        <v>129.3</v>
      </c>
      <c r="M24" s="270">
        <v>0.5514</v>
      </c>
      <c r="N24" s="267">
        <v>250</v>
      </c>
      <c r="O24" s="271">
        <v>265</v>
      </c>
      <c r="P24" s="271">
        <v>265</v>
      </c>
      <c r="Q24" s="267"/>
      <c r="R24" s="267">
        <v>250</v>
      </c>
      <c r="S24" s="270">
        <f t="shared" si="1"/>
        <v>137.85</v>
      </c>
      <c r="T24" s="267"/>
      <c r="U24" s="20" t="s">
        <v>700</v>
      </c>
      <c r="V24" s="267">
        <v>12</v>
      </c>
    </row>
    <row r="25" spans="1:22" ht="12.75">
      <c r="A25" s="267">
        <v>12</v>
      </c>
      <c r="B25" s="267">
        <v>1</v>
      </c>
      <c r="C25" s="267" t="s">
        <v>38</v>
      </c>
      <c r="D25" s="267" t="s">
        <v>452</v>
      </c>
      <c r="E25" s="267">
        <v>140</v>
      </c>
      <c r="F25" s="267" t="s">
        <v>1317</v>
      </c>
      <c r="G25" s="267" t="s">
        <v>35</v>
      </c>
      <c r="H25" s="267" t="s">
        <v>35</v>
      </c>
      <c r="I25" s="267" t="s">
        <v>20</v>
      </c>
      <c r="J25" s="268">
        <v>26845</v>
      </c>
      <c r="K25" s="267" t="s">
        <v>19</v>
      </c>
      <c r="L25" s="269">
        <v>129.3</v>
      </c>
      <c r="M25" s="270">
        <v>0.5158</v>
      </c>
      <c r="N25" s="267">
        <v>250</v>
      </c>
      <c r="O25" s="271">
        <v>265</v>
      </c>
      <c r="P25" s="271">
        <v>265</v>
      </c>
      <c r="Q25" s="267"/>
      <c r="R25" s="267">
        <v>250</v>
      </c>
      <c r="S25" s="270">
        <f t="shared" si="1"/>
        <v>128.95000000000002</v>
      </c>
      <c r="T25" s="267"/>
      <c r="U25" s="20" t="s">
        <v>700</v>
      </c>
      <c r="V25" s="267">
        <v>12</v>
      </c>
    </row>
    <row r="26" spans="1:22" ht="12.75">
      <c r="A26" s="267">
        <v>12</v>
      </c>
      <c r="B26" s="267">
        <v>1</v>
      </c>
      <c r="C26" s="267" t="s">
        <v>38</v>
      </c>
      <c r="D26" s="267" t="s">
        <v>452</v>
      </c>
      <c r="E26" s="267" t="s">
        <v>271</v>
      </c>
      <c r="F26" s="267" t="s">
        <v>1316</v>
      </c>
      <c r="G26" s="267" t="s">
        <v>35</v>
      </c>
      <c r="H26" s="267" t="s">
        <v>35</v>
      </c>
      <c r="I26" s="267" t="s">
        <v>20</v>
      </c>
      <c r="J26" s="268">
        <v>26186</v>
      </c>
      <c r="K26" s="267" t="s">
        <v>59</v>
      </c>
      <c r="L26" s="269">
        <v>146.4</v>
      </c>
      <c r="M26" s="270">
        <v>0.5547</v>
      </c>
      <c r="N26" s="267">
        <v>230</v>
      </c>
      <c r="O26" s="271">
        <v>245</v>
      </c>
      <c r="P26" s="271">
        <v>245</v>
      </c>
      <c r="Q26" s="267"/>
      <c r="R26" s="267">
        <v>230</v>
      </c>
      <c r="S26" s="270">
        <f t="shared" si="1"/>
        <v>127.58099999999999</v>
      </c>
      <c r="T26" s="267"/>
      <c r="U26" s="20" t="s">
        <v>700</v>
      </c>
      <c r="V26" s="267">
        <v>12</v>
      </c>
    </row>
    <row r="27" spans="1:22" ht="12.75">
      <c r="A27" s="267">
        <v>12</v>
      </c>
      <c r="B27" s="267">
        <v>1</v>
      </c>
      <c r="C27" s="267" t="s">
        <v>38</v>
      </c>
      <c r="D27" s="267" t="s">
        <v>452</v>
      </c>
      <c r="E27" s="267" t="s">
        <v>271</v>
      </c>
      <c r="F27" s="267" t="s">
        <v>1316</v>
      </c>
      <c r="G27" s="267" t="s">
        <v>35</v>
      </c>
      <c r="H27" s="267" t="s">
        <v>35</v>
      </c>
      <c r="I27" s="267" t="s">
        <v>20</v>
      </c>
      <c r="J27" s="268">
        <v>26186</v>
      </c>
      <c r="K27" s="267" t="s">
        <v>19</v>
      </c>
      <c r="L27" s="269">
        <v>146.4</v>
      </c>
      <c r="M27" s="270">
        <v>0.4966</v>
      </c>
      <c r="N27" s="267">
        <v>230</v>
      </c>
      <c r="O27" s="271">
        <v>245</v>
      </c>
      <c r="P27" s="271">
        <v>245</v>
      </c>
      <c r="Q27" s="267"/>
      <c r="R27" s="267">
        <v>230</v>
      </c>
      <c r="S27" s="270">
        <f t="shared" si="1"/>
        <v>114.218</v>
      </c>
      <c r="T27" s="267"/>
      <c r="U27" s="20" t="s">
        <v>700</v>
      </c>
      <c r="V27" s="267">
        <v>12</v>
      </c>
    </row>
    <row r="28" spans="1:22" ht="12.75">
      <c r="A28" s="262"/>
      <c r="B28" s="262"/>
      <c r="C28" s="262"/>
      <c r="D28" s="262"/>
      <c r="E28" s="262"/>
      <c r="F28" s="95" t="s">
        <v>232</v>
      </c>
      <c r="G28" s="95" t="s">
        <v>339</v>
      </c>
      <c r="H28" s="95" t="s">
        <v>487</v>
      </c>
      <c r="I28" s="262"/>
      <c r="J28" s="264"/>
      <c r="K28" s="262"/>
      <c r="L28" s="265"/>
      <c r="M28" s="266"/>
      <c r="N28" s="262"/>
      <c r="O28" s="262"/>
      <c r="P28" s="262"/>
      <c r="Q28" s="262"/>
      <c r="R28" s="262"/>
      <c r="S28" s="266"/>
      <c r="T28" s="262"/>
      <c r="U28" s="262"/>
      <c r="V28" s="262"/>
    </row>
    <row r="29" spans="1:22" s="25" customFormat="1" ht="12.75">
      <c r="A29" s="20">
        <v>12</v>
      </c>
      <c r="B29" s="20">
        <v>1</v>
      </c>
      <c r="C29" s="20" t="s">
        <v>26</v>
      </c>
      <c r="D29" s="20" t="s">
        <v>430</v>
      </c>
      <c r="E29" s="20">
        <v>67.5</v>
      </c>
      <c r="F29" s="20" t="s">
        <v>431</v>
      </c>
      <c r="G29" s="20" t="s">
        <v>432</v>
      </c>
      <c r="H29" s="20" t="s">
        <v>432</v>
      </c>
      <c r="I29" s="20" t="s">
        <v>20</v>
      </c>
      <c r="J29" s="51">
        <v>32476</v>
      </c>
      <c r="K29" s="20" t="s">
        <v>19</v>
      </c>
      <c r="L29" s="19">
        <v>66.6</v>
      </c>
      <c r="M29" s="33">
        <v>0.7867</v>
      </c>
      <c r="N29" s="20">
        <v>80</v>
      </c>
      <c r="O29" s="20">
        <v>87.5</v>
      </c>
      <c r="P29" s="277">
        <v>100</v>
      </c>
      <c r="Q29" s="20"/>
      <c r="R29" s="20">
        <v>87.5</v>
      </c>
      <c r="S29" s="33">
        <f>R29*M29</f>
        <v>68.83624999999999</v>
      </c>
      <c r="T29" s="20"/>
      <c r="U29" s="20" t="s">
        <v>1284</v>
      </c>
      <c r="V29" s="20">
        <v>12</v>
      </c>
    </row>
    <row r="30" spans="1:22" ht="12.75">
      <c r="A30" s="262"/>
      <c r="B30" s="262"/>
      <c r="C30" s="262"/>
      <c r="D30" s="262"/>
      <c r="E30" s="262"/>
      <c r="F30" s="95" t="s">
        <v>233</v>
      </c>
      <c r="G30" s="95" t="s">
        <v>339</v>
      </c>
      <c r="H30" s="95" t="s">
        <v>487</v>
      </c>
      <c r="I30" s="262"/>
      <c r="J30" s="264"/>
      <c r="K30" s="262"/>
      <c r="L30" s="265"/>
      <c r="M30" s="266"/>
      <c r="N30" s="262"/>
      <c r="O30" s="262"/>
      <c r="P30" s="262"/>
      <c r="Q30" s="262"/>
      <c r="R30" s="262"/>
      <c r="S30" s="266"/>
      <c r="T30" s="262"/>
      <c r="U30" s="262"/>
      <c r="V30" s="262"/>
    </row>
    <row r="31" spans="1:22" ht="12.75">
      <c r="A31" s="20">
        <v>12</v>
      </c>
      <c r="B31" s="20">
        <v>1</v>
      </c>
      <c r="C31" s="20" t="s">
        <v>26</v>
      </c>
      <c r="D31" s="20" t="s">
        <v>430</v>
      </c>
      <c r="E31" s="20">
        <v>44</v>
      </c>
      <c r="F31" s="20" t="s">
        <v>1319</v>
      </c>
      <c r="G31" s="20" t="s">
        <v>35</v>
      </c>
      <c r="H31" s="20" t="s">
        <v>35</v>
      </c>
      <c r="I31" s="20" t="s">
        <v>20</v>
      </c>
      <c r="J31" s="51">
        <v>40381</v>
      </c>
      <c r="K31" s="20" t="s">
        <v>84</v>
      </c>
      <c r="L31" s="19">
        <v>37.6</v>
      </c>
      <c r="M31" s="33">
        <v>1.6154</v>
      </c>
      <c r="N31" s="20">
        <v>35</v>
      </c>
      <c r="O31" s="20">
        <v>37.5</v>
      </c>
      <c r="P31" s="20">
        <v>40</v>
      </c>
      <c r="Q31" s="20">
        <v>41</v>
      </c>
      <c r="R31" s="20">
        <v>40</v>
      </c>
      <c r="S31" s="33">
        <f aca="true" t="shared" si="2" ref="S31:S38">R31*M31</f>
        <v>64.616</v>
      </c>
      <c r="T31" s="20"/>
      <c r="U31" s="20" t="s">
        <v>963</v>
      </c>
      <c r="V31" s="20">
        <v>12</v>
      </c>
    </row>
    <row r="32" spans="1:22" s="25" customFormat="1" ht="12.75">
      <c r="A32" s="20">
        <v>12</v>
      </c>
      <c r="B32" s="20">
        <v>1</v>
      </c>
      <c r="C32" s="20" t="s">
        <v>26</v>
      </c>
      <c r="D32" s="20" t="s">
        <v>430</v>
      </c>
      <c r="E32" s="20">
        <v>60</v>
      </c>
      <c r="F32" s="20" t="s">
        <v>1321</v>
      </c>
      <c r="G32" s="20" t="s">
        <v>35</v>
      </c>
      <c r="H32" s="20" t="s">
        <v>35</v>
      </c>
      <c r="I32" s="20" t="s">
        <v>20</v>
      </c>
      <c r="J32" s="51">
        <v>37705</v>
      </c>
      <c r="K32" s="20" t="s">
        <v>70</v>
      </c>
      <c r="L32" s="19">
        <v>58.8</v>
      </c>
      <c r="M32" s="33">
        <v>0.938</v>
      </c>
      <c r="N32" s="20">
        <v>85</v>
      </c>
      <c r="O32" s="277">
        <v>87.5</v>
      </c>
      <c r="P32" s="277">
        <v>87.5</v>
      </c>
      <c r="Q32" s="20"/>
      <c r="R32" s="20">
        <v>85</v>
      </c>
      <c r="S32" s="33">
        <f t="shared" si="2"/>
        <v>79.72999999999999</v>
      </c>
      <c r="T32" s="20"/>
      <c r="U32" s="20" t="s">
        <v>963</v>
      </c>
      <c r="V32" s="20">
        <v>12</v>
      </c>
    </row>
    <row r="33" spans="1:22" s="25" customFormat="1" ht="12.75">
      <c r="A33" s="20">
        <v>12</v>
      </c>
      <c r="B33" s="20">
        <v>1</v>
      </c>
      <c r="C33" s="20" t="s">
        <v>26</v>
      </c>
      <c r="D33" s="20" t="s">
        <v>430</v>
      </c>
      <c r="E33" s="20">
        <v>90</v>
      </c>
      <c r="F33" s="20" t="s">
        <v>1320</v>
      </c>
      <c r="G33" s="20" t="s">
        <v>33</v>
      </c>
      <c r="H33" s="20" t="s">
        <v>33</v>
      </c>
      <c r="I33" s="20" t="s">
        <v>33</v>
      </c>
      <c r="J33" s="51">
        <v>25958</v>
      </c>
      <c r="K33" s="20" t="s">
        <v>59</v>
      </c>
      <c r="L33" s="19">
        <v>85.2</v>
      </c>
      <c r="M33" s="33">
        <v>0.6768</v>
      </c>
      <c r="N33" s="20">
        <v>160</v>
      </c>
      <c r="O33" s="20">
        <v>165</v>
      </c>
      <c r="P33" s="277">
        <v>170</v>
      </c>
      <c r="Q33" s="20"/>
      <c r="R33" s="20">
        <v>165</v>
      </c>
      <c r="S33" s="33">
        <f t="shared" si="2"/>
        <v>111.672</v>
      </c>
      <c r="T33" s="20"/>
      <c r="U33" s="20"/>
      <c r="V33" s="20">
        <v>12</v>
      </c>
    </row>
    <row r="34" spans="1:22" s="25" customFormat="1" ht="12.75">
      <c r="A34" s="20">
        <v>12</v>
      </c>
      <c r="B34" s="20">
        <v>1</v>
      </c>
      <c r="C34" s="20" t="s">
        <v>26</v>
      </c>
      <c r="D34" s="20" t="s">
        <v>430</v>
      </c>
      <c r="E34" s="20">
        <v>90</v>
      </c>
      <c r="F34" s="20" t="s">
        <v>916</v>
      </c>
      <c r="G34" s="20" t="s">
        <v>645</v>
      </c>
      <c r="H34" s="20" t="s">
        <v>22</v>
      </c>
      <c r="I34" s="20" t="s">
        <v>20</v>
      </c>
      <c r="J34" s="51">
        <v>34727</v>
      </c>
      <c r="K34" s="20" t="s">
        <v>19</v>
      </c>
      <c r="L34" s="19">
        <v>84.5</v>
      </c>
      <c r="M34" s="33">
        <v>0.6093</v>
      </c>
      <c r="N34" s="20">
        <v>165</v>
      </c>
      <c r="O34" s="20">
        <v>175</v>
      </c>
      <c r="P34" s="20">
        <v>190</v>
      </c>
      <c r="Q34" s="20"/>
      <c r="R34" s="20">
        <v>190</v>
      </c>
      <c r="S34" s="33">
        <f t="shared" si="2"/>
        <v>115.767</v>
      </c>
      <c r="T34" s="20"/>
      <c r="U34" s="20" t="s">
        <v>1389</v>
      </c>
      <c r="V34" s="20">
        <v>12</v>
      </c>
    </row>
    <row r="35" spans="1:22" s="25" customFormat="1" ht="12.75">
      <c r="A35" s="267">
        <v>12</v>
      </c>
      <c r="B35" s="267">
        <v>1</v>
      </c>
      <c r="C35" s="267" t="s">
        <v>26</v>
      </c>
      <c r="D35" s="267" t="s">
        <v>430</v>
      </c>
      <c r="E35" s="267">
        <v>100</v>
      </c>
      <c r="F35" s="267" t="s">
        <v>453</v>
      </c>
      <c r="G35" s="267" t="s">
        <v>432</v>
      </c>
      <c r="H35" s="267" t="s">
        <v>432</v>
      </c>
      <c r="I35" s="267" t="s">
        <v>20</v>
      </c>
      <c r="J35" s="268">
        <v>32711</v>
      </c>
      <c r="K35" s="267" t="s">
        <v>19</v>
      </c>
      <c r="L35" s="269">
        <v>98.8</v>
      </c>
      <c r="M35" s="270">
        <v>0.557</v>
      </c>
      <c r="N35" s="273">
        <v>300</v>
      </c>
      <c r="O35" s="267">
        <v>320</v>
      </c>
      <c r="P35" s="271">
        <v>332.5</v>
      </c>
      <c r="Q35" s="271">
        <v>332.5</v>
      </c>
      <c r="R35" s="267">
        <v>320</v>
      </c>
      <c r="S35" s="270">
        <f t="shared" si="2"/>
        <v>178.24</v>
      </c>
      <c r="T35" s="267"/>
      <c r="U35" s="20" t="s">
        <v>1284</v>
      </c>
      <c r="V35" s="267">
        <v>12</v>
      </c>
    </row>
    <row r="36" spans="1:22" s="25" customFormat="1" ht="12.75">
      <c r="A36" s="20">
        <v>0</v>
      </c>
      <c r="B36" s="20" t="s">
        <v>234</v>
      </c>
      <c r="C36" s="20" t="s">
        <v>26</v>
      </c>
      <c r="D36" s="20" t="s">
        <v>430</v>
      </c>
      <c r="E36" s="20">
        <v>110</v>
      </c>
      <c r="F36" s="20" t="s">
        <v>1253</v>
      </c>
      <c r="G36" s="20" t="s">
        <v>818</v>
      </c>
      <c r="H36" s="20" t="s">
        <v>818</v>
      </c>
      <c r="I36" s="20" t="s">
        <v>20</v>
      </c>
      <c r="J36" s="51">
        <v>27467</v>
      </c>
      <c r="K36" s="20" t="s">
        <v>50</v>
      </c>
      <c r="L36" s="19">
        <v>106.9</v>
      </c>
      <c r="M36" s="33">
        <v>0.5575</v>
      </c>
      <c r="N36" s="277">
        <v>270</v>
      </c>
      <c r="O36" s="277">
        <v>0</v>
      </c>
      <c r="P36" s="277">
        <v>0</v>
      </c>
      <c r="Q36" s="20"/>
      <c r="R36" s="20">
        <v>0</v>
      </c>
      <c r="S36" s="33">
        <f t="shared" si="2"/>
        <v>0</v>
      </c>
      <c r="T36" s="20"/>
      <c r="U36" s="20"/>
      <c r="V36" s="20">
        <v>0</v>
      </c>
    </row>
    <row r="37" spans="1:22" s="25" customFormat="1" ht="12.75">
      <c r="A37" s="20">
        <v>12</v>
      </c>
      <c r="B37" s="20">
        <v>1</v>
      </c>
      <c r="C37" s="20" t="s">
        <v>26</v>
      </c>
      <c r="D37" s="20" t="s">
        <v>430</v>
      </c>
      <c r="E37" s="20">
        <v>110</v>
      </c>
      <c r="F37" s="20" t="s">
        <v>1318</v>
      </c>
      <c r="G37" s="20" t="s">
        <v>22</v>
      </c>
      <c r="H37" s="20" t="s">
        <v>22</v>
      </c>
      <c r="I37" s="20" t="s">
        <v>20</v>
      </c>
      <c r="J37" s="51">
        <v>31652</v>
      </c>
      <c r="K37" s="20" t="s">
        <v>19</v>
      </c>
      <c r="L37" s="19">
        <v>104.9</v>
      </c>
      <c r="M37" s="33">
        <v>0.5439</v>
      </c>
      <c r="N37" s="20">
        <v>280</v>
      </c>
      <c r="O37" s="277">
        <v>290</v>
      </c>
      <c r="P37" s="277">
        <v>295</v>
      </c>
      <c r="Q37" s="20"/>
      <c r="R37" s="20">
        <v>280</v>
      </c>
      <c r="S37" s="33">
        <f t="shared" si="2"/>
        <v>152.292</v>
      </c>
      <c r="T37" s="20"/>
      <c r="U37" s="20" t="s">
        <v>267</v>
      </c>
      <c r="V37" s="20">
        <v>12</v>
      </c>
    </row>
    <row r="38" spans="1:22" s="25" customFormat="1" ht="12.75">
      <c r="A38" s="20">
        <v>12</v>
      </c>
      <c r="B38" s="20">
        <v>1</v>
      </c>
      <c r="C38" s="20" t="s">
        <v>26</v>
      </c>
      <c r="D38" s="20" t="s">
        <v>430</v>
      </c>
      <c r="E38" s="20">
        <v>125</v>
      </c>
      <c r="F38" s="20" t="s">
        <v>1323</v>
      </c>
      <c r="G38" s="20" t="s">
        <v>35</v>
      </c>
      <c r="H38" s="20" t="s">
        <v>35</v>
      </c>
      <c r="I38" s="20" t="s">
        <v>20</v>
      </c>
      <c r="J38" s="51">
        <v>29324</v>
      </c>
      <c r="K38" s="20" t="s">
        <v>19</v>
      </c>
      <c r="L38" s="19">
        <v>117.45</v>
      </c>
      <c r="M38" s="33">
        <v>0.5292</v>
      </c>
      <c r="N38" s="20">
        <v>255</v>
      </c>
      <c r="O38" s="277">
        <v>265</v>
      </c>
      <c r="P38" s="277">
        <v>272.5</v>
      </c>
      <c r="Q38" s="20"/>
      <c r="R38" s="20">
        <v>255</v>
      </c>
      <c r="S38" s="33">
        <f t="shared" si="2"/>
        <v>134.946</v>
      </c>
      <c r="T38" s="20"/>
      <c r="U38" s="20" t="s">
        <v>1388</v>
      </c>
      <c r="V38" s="20">
        <v>12</v>
      </c>
    </row>
    <row r="39" spans="1:22" ht="12.75">
      <c r="A39" s="262"/>
      <c r="B39" s="262"/>
      <c r="C39" s="262"/>
      <c r="D39" s="262"/>
      <c r="E39" s="262"/>
      <c r="F39" s="95" t="s">
        <v>232</v>
      </c>
      <c r="G39" s="95" t="s">
        <v>339</v>
      </c>
      <c r="H39" s="95" t="s">
        <v>488</v>
      </c>
      <c r="I39" s="262"/>
      <c r="J39" s="264"/>
      <c r="K39" s="262"/>
      <c r="L39" s="265"/>
      <c r="M39" s="266"/>
      <c r="N39" s="262"/>
      <c r="O39" s="262"/>
      <c r="P39" s="262"/>
      <c r="Q39" s="262"/>
      <c r="R39" s="262"/>
      <c r="S39" s="266"/>
      <c r="T39" s="262"/>
      <c r="U39" s="262"/>
      <c r="V39" s="262"/>
    </row>
    <row r="40" spans="1:22" s="25" customFormat="1" ht="12.75">
      <c r="A40" s="20">
        <v>12</v>
      </c>
      <c r="B40" s="20">
        <v>1</v>
      </c>
      <c r="C40" s="20" t="s">
        <v>26</v>
      </c>
      <c r="D40" s="20" t="s">
        <v>452</v>
      </c>
      <c r="E40" s="20">
        <v>82.5</v>
      </c>
      <c r="F40" s="20" t="s">
        <v>1324</v>
      </c>
      <c r="G40" s="20" t="s">
        <v>35</v>
      </c>
      <c r="H40" s="20" t="s">
        <v>35</v>
      </c>
      <c r="I40" s="20" t="s">
        <v>20</v>
      </c>
      <c r="J40" s="51">
        <v>31820</v>
      </c>
      <c r="K40" s="20" t="s">
        <v>19</v>
      </c>
      <c r="L40" s="19">
        <v>78.1</v>
      </c>
      <c r="M40" s="33">
        <v>0.7014</v>
      </c>
      <c r="N40" s="20">
        <v>185</v>
      </c>
      <c r="O40" s="20">
        <v>190</v>
      </c>
      <c r="P40" s="277">
        <v>207.5</v>
      </c>
      <c r="Q40" s="20"/>
      <c r="R40" s="20">
        <v>190</v>
      </c>
      <c r="S40" s="33">
        <f>R40*M40</f>
        <v>133.266</v>
      </c>
      <c r="T40" s="20"/>
      <c r="U40" s="20" t="s">
        <v>700</v>
      </c>
      <c r="V40" s="20">
        <v>12</v>
      </c>
    </row>
    <row r="41" spans="1:22" ht="12.75">
      <c r="A41" s="262"/>
      <c r="B41" s="262"/>
      <c r="C41" s="262"/>
      <c r="D41" s="262"/>
      <c r="E41" s="262"/>
      <c r="F41" s="95" t="s">
        <v>233</v>
      </c>
      <c r="G41" s="95" t="s">
        <v>339</v>
      </c>
      <c r="H41" s="95" t="s">
        <v>488</v>
      </c>
      <c r="I41" s="262"/>
      <c r="J41" s="264"/>
      <c r="K41" s="262"/>
      <c r="L41" s="265"/>
      <c r="M41" s="266"/>
      <c r="N41" s="262"/>
      <c r="O41" s="262"/>
      <c r="P41" s="262"/>
      <c r="Q41" s="262"/>
      <c r="R41" s="262"/>
      <c r="S41" s="266"/>
      <c r="T41" s="262"/>
      <c r="U41" s="262"/>
      <c r="V41" s="262"/>
    </row>
    <row r="42" spans="1:22" s="25" customFormat="1" ht="12.75">
      <c r="A42" s="20">
        <v>12</v>
      </c>
      <c r="B42" s="20">
        <v>1</v>
      </c>
      <c r="C42" s="20" t="s">
        <v>26</v>
      </c>
      <c r="D42" s="20" t="s">
        <v>452</v>
      </c>
      <c r="E42" s="20">
        <v>44</v>
      </c>
      <c r="F42" s="20" t="s">
        <v>1325</v>
      </c>
      <c r="G42" s="20" t="s">
        <v>1176</v>
      </c>
      <c r="H42" s="20" t="s">
        <v>35</v>
      </c>
      <c r="I42" s="20" t="s">
        <v>20</v>
      </c>
      <c r="J42" s="51">
        <v>39186</v>
      </c>
      <c r="K42" s="20" t="s">
        <v>84</v>
      </c>
      <c r="L42" s="19">
        <v>40</v>
      </c>
      <c r="M42" s="33">
        <v>1.6154</v>
      </c>
      <c r="N42" s="20">
        <v>65</v>
      </c>
      <c r="O42" s="20">
        <v>67.5</v>
      </c>
      <c r="P42" s="277">
        <v>70</v>
      </c>
      <c r="Q42" s="20"/>
      <c r="R42" s="20">
        <v>67.5</v>
      </c>
      <c r="S42" s="33">
        <f aca="true" t="shared" si="3" ref="S42:S49">R42*M42</f>
        <v>109.03949999999999</v>
      </c>
      <c r="T42" s="20"/>
      <c r="U42" s="20" t="s">
        <v>700</v>
      </c>
      <c r="V42" s="20">
        <v>12</v>
      </c>
    </row>
    <row r="43" spans="1:22" s="25" customFormat="1" ht="12.75">
      <c r="A43" s="20">
        <v>12</v>
      </c>
      <c r="B43" s="20">
        <v>1</v>
      </c>
      <c r="C43" s="20" t="s">
        <v>26</v>
      </c>
      <c r="D43" s="20" t="s">
        <v>452</v>
      </c>
      <c r="E43" s="20">
        <v>82.5</v>
      </c>
      <c r="F43" s="20" t="s">
        <v>1322</v>
      </c>
      <c r="G43" s="20" t="s">
        <v>35</v>
      </c>
      <c r="H43" s="20" t="s">
        <v>35</v>
      </c>
      <c r="I43" s="20" t="s">
        <v>20</v>
      </c>
      <c r="J43" s="278">
        <v>36506</v>
      </c>
      <c r="K43" s="20" t="s">
        <v>82</v>
      </c>
      <c r="L43" s="19">
        <v>78.2</v>
      </c>
      <c r="M43" s="33">
        <v>0.6693</v>
      </c>
      <c r="N43" s="20">
        <v>135</v>
      </c>
      <c r="O43" s="277">
        <v>147.5</v>
      </c>
      <c r="P43" s="20">
        <v>147.5</v>
      </c>
      <c r="Q43" s="20"/>
      <c r="R43" s="20">
        <v>147.5</v>
      </c>
      <c r="S43" s="33">
        <f t="shared" si="3"/>
        <v>98.72175</v>
      </c>
      <c r="T43" s="20"/>
      <c r="U43" s="20" t="s">
        <v>700</v>
      </c>
      <c r="V43" s="20">
        <v>12</v>
      </c>
    </row>
    <row r="44" spans="1:22" s="25" customFormat="1" ht="12.75">
      <c r="A44" s="20">
        <v>0</v>
      </c>
      <c r="B44" s="20" t="s">
        <v>234</v>
      </c>
      <c r="C44" s="20" t="s">
        <v>26</v>
      </c>
      <c r="D44" s="20" t="s">
        <v>452</v>
      </c>
      <c r="E44" s="20">
        <v>100</v>
      </c>
      <c r="F44" s="20" t="s">
        <v>1327</v>
      </c>
      <c r="G44" s="20" t="s">
        <v>22</v>
      </c>
      <c r="H44" s="20" t="s">
        <v>22</v>
      </c>
      <c r="I44" s="20" t="s">
        <v>20</v>
      </c>
      <c r="J44" s="51">
        <v>19235</v>
      </c>
      <c r="K44" s="20" t="s">
        <v>76</v>
      </c>
      <c r="L44" s="19">
        <v>99</v>
      </c>
      <c r="M44" s="33">
        <v>1.1186</v>
      </c>
      <c r="N44" s="277">
        <v>130</v>
      </c>
      <c r="O44" s="277">
        <v>130</v>
      </c>
      <c r="P44" s="277">
        <v>140</v>
      </c>
      <c r="Q44" s="20"/>
      <c r="R44" s="20">
        <v>0</v>
      </c>
      <c r="S44" s="33">
        <f t="shared" si="3"/>
        <v>0</v>
      </c>
      <c r="T44" s="20"/>
      <c r="U44" s="20"/>
      <c r="V44" s="20">
        <v>0</v>
      </c>
    </row>
    <row r="45" spans="1:22" s="25" customFormat="1" ht="12.75">
      <c r="A45" s="20">
        <v>12</v>
      </c>
      <c r="B45" s="20">
        <v>1</v>
      </c>
      <c r="C45" s="20" t="s">
        <v>26</v>
      </c>
      <c r="D45" s="20" t="s">
        <v>452</v>
      </c>
      <c r="E45" s="20">
        <v>100</v>
      </c>
      <c r="F45" s="20" t="s">
        <v>453</v>
      </c>
      <c r="G45" s="20" t="s">
        <v>432</v>
      </c>
      <c r="H45" s="20" t="s">
        <v>432</v>
      </c>
      <c r="I45" s="20" t="s">
        <v>20</v>
      </c>
      <c r="J45" s="51">
        <v>32711</v>
      </c>
      <c r="K45" s="20" t="s">
        <v>19</v>
      </c>
      <c r="L45" s="19">
        <v>98.8</v>
      </c>
      <c r="M45" s="33">
        <v>0.557</v>
      </c>
      <c r="N45" s="279">
        <v>300</v>
      </c>
      <c r="O45" s="20">
        <v>320</v>
      </c>
      <c r="P45" s="277">
        <v>322.5</v>
      </c>
      <c r="Q45" s="277">
        <v>332.5</v>
      </c>
      <c r="R45" s="20">
        <v>320</v>
      </c>
      <c r="S45" s="33">
        <f t="shared" si="3"/>
        <v>178.24</v>
      </c>
      <c r="T45" s="20"/>
      <c r="U45" s="20" t="s">
        <v>1284</v>
      </c>
      <c r="V45" s="20">
        <v>12</v>
      </c>
    </row>
    <row r="46" spans="1:22" s="25" customFormat="1" ht="12.75">
      <c r="A46" s="20">
        <v>12</v>
      </c>
      <c r="B46" s="20">
        <v>1</v>
      </c>
      <c r="C46" s="20" t="s">
        <v>26</v>
      </c>
      <c r="D46" s="20" t="s">
        <v>452</v>
      </c>
      <c r="E46" s="20">
        <v>110</v>
      </c>
      <c r="F46" s="20" t="s">
        <v>1326</v>
      </c>
      <c r="G46" s="20" t="s">
        <v>113</v>
      </c>
      <c r="H46" s="20" t="s">
        <v>113</v>
      </c>
      <c r="I46" s="20" t="s">
        <v>20</v>
      </c>
      <c r="J46" s="51">
        <v>26014</v>
      </c>
      <c r="K46" s="20" t="s">
        <v>59</v>
      </c>
      <c r="L46" s="19">
        <v>107</v>
      </c>
      <c r="M46" s="33">
        <v>0.6037</v>
      </c>
      <c r="N46" s="20">
        <v>240</v>
      </c>
      <c r="O46" s="20">
        <v>255</v>
      </c>
      <c r="P46" s="277">
        <v>265</v>
      </c>
      <c r="Q46" s="20"/>
      <c r="R46" s="20">
        <v>255</v>
      </c>
      <c r="S46" s="33">
        <f t="shared" si="3"/>
        <v>153.9435</v>
      </c>
      <c r="T46" s="20"/>
      <c r="U46" s="20"/>
      <c r="V46" s="20">
        <v>12</v>
      </c>
    </row>
    <row r="47" spans="1:22" s="25" customFormat="1" ht="12.75">
      <c r="A47" s="20">
        <v>12</v>
      </c>
      <c r="B47" s="20">
        <v>1</v>
      </c>
      <c r="C47" s="20" t="s">
        <v>26</v>
      </c>
      <c r="D47" s="20" t="s">
        <v>452</v>
      </c>
      <c r="E47" s="20">
        <v>110</v>
      </c>
      <c r="F47" s="20" t="s">
        <v>1318</v>
      </c>
      <c r="G47" s="20" t="s">
        <v>22</v>
      </c>
      <c r="H47" s="20" t="s">
        <v>22</v>
      </c>
      <c r="I47" s="20" t="s">
        <v>20</v>
      </c>
      <c r="J47" s="51">
        <v>31652</v>
      </c>
      <c r="K47" s="20" t="s">
        <v>19</v>
      </c>
      <c r="L47" s="19">
        <v>104.9</v>
      </c>
      <c r="M47" s="33">
        <v>0.5439</v>
      </c>
      <c r="N47" s="20">
        <v>280</v>
      </c>
      <c r="O47" s="277">
        <v>290</v>
      </c>
      <c r="P47" s="277">
        <v>295</v>
      </c>
      <c r="Q47" s="20"/>
      <c r="R47" s="20">
        <v>280</v>
      </c>
      <c r="S47" s="33">
        <f t="shared" si="3"/>
        <v>152.292</v>
      </c>
      <c r="T47" s="20"/>
      <c r="U47" s="20" t="s">
        <v>267</v>
      </c>
      <c r="V47" s="20">
        <v>12</v>
      </c>
    </row>
    <row r="48" spans="1:22" s="25" customFormat="1" ht="12.75">
      <c r="A48" s="20">
        <v>5</v>
      </c>
      <c r="B48" s="20">
        <v>2</v>
      </c>
      <c r="C48" s="20" t="s">
        <v>26</v>
      </c>
      <c r="D48" s="20" t="s">
        <v>452</v>
      </c>
      <c r="E48" s="20">
        <v>110</v>
      </c>
      <c r="F48" s="20" t="s">
        <v>1326</v>
      </c>
      <c r="G48" s="20" t="s">
        <v>113</v>
      </c>
      <c r="H48" s="20" t="s">
        <v>113</v>
      </c>
      <c r="I48" s="20" t="s">
        <v>20</v>
      </c>
      <c r="J48" s="51">
        <v>26014</v>
      </c>
      <c r="K48" s="20" t="s">
        <v>19</v>
      </c>
      <c r="L48" s="19">
        <v>107</v>
      </c>
      <c r="M48" s="33">
        <v>0.5405</v>
      </c>
      <c r="N48" s="20">
        <v>240</v>
      </c>
      <c r="O48" s="20">
        <v>255</v>
      </c>
      <c r="P48" s="277">
        <v>265</v>
      </c>
      <c r="Q48" s="20"/>
      <c r="R48" s="20">
        <v>255</v>
      </c>
      <c r="S48" s="33">
        <f t="shared" si="3"/>
        <v>137.8275</v>
      </c>
      <c r="T48" s="20"/>
      <c r="U48" s="20"/>
      <c r="V48" s="20">
        <v>12</v>
      </c>
    </row>
    <row r="49" spans="1:22" s="25" customFormat="1" ht="12.75">
      <c r="A49" s="20">
        <v>3</v>
      </c>
      <c r="B49" s="20">
        <v>3</v>
      </c>
      <c r="C49" s="20" t="s">
        <v>26</v>
      </c>
      <c r="D49" s="20" t="s">
        <v>452</v>
      </c>
      <c r="E49" s="20">
        <v>110</v>
      </c>
      <c r="F49" s="20" t="s">
        <v>1274</v>
      </c>
      <c r="G49" s="20" t="s">
        <v>1176</v>
      </c>
      <c r="H49" s="20" t="s">
        <v>35</v>
      </c>
      <c r="I49" s="20" t="s">
        <v>20</v>
      </c>
      <c r="J49" s="278">
        <v>33197</v>
      </c>
      <c r="K49" s="20" t="s">
        <v>19</v>
      </c>
      <c r="L49" s="19">
        <v>107</v>
      </c>
      <c r="M49" s="33">
        <v>0.5405</v>
      </c>
      <c r="N49" s="277">
        <v>200</v>
      </c>
      <c r="O49" s="20">
        <v>210</v>
      </c>
      <c r="P49" s="277">
        <v>220</v>
      </c>
      <c r="Q49" s="20"/>
      <c r="R49" s="20">
        <v>210</v>
      </c>
      <c r="S49" s="33">
        <f t="shared" si="3"/>
        <v>113.505</v>
      </c>
      <c r="T49" s="20"/>
      <c r="U49" s="20" t="s">
        <v>700</v>
      </c>
      <c r="V49" s="20">
        <v>5</v>
      </c>
    </row>
  </sheetData>
  <sheetProtection/>
  <mergeCells count="17">
    <mergeCell ref="M3:M4"/>
    <mergeCell ref="N3:S3"/>
    <mergeCell ref="T3:T4"/>
    <mergeCell ref="U3:U4"/>
    <mergeCell ref="V3:V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80"/>
  <sheetViews>
    <sheetView zoomScale="85" zoomScaleNormal="85" zoomScalePageLayoutView="0" workbookViewId="0" topLeftCell="B55">
      <selection activeCell="U65" sqref="U65"/>
    </sheetView>
  </sheetViews>
  <sheetFormatPr defaultColWidth="9.00390625" defaultRowHeight="12.75"/>
  <cols>
    <col min="1" max="1" width="4.875" style="25" bestFit="1" customWidth="1"/>
    <col min="2" max="2" width="6.00390625" style="157" bestFit="1" customWidth="1"/>
    <col min="3" max="3" width="5.625" style="25" customWidth="1"/>
    <col min="4" max="4" width="8.875" style="25" bestFit="1" customWidth="1"/>
    <col min="5" max="5" width="5.00390625" style="25" bestFit="1" customWidth="1"/>
    <col min="6" max="6" width="19.25390625" style="25" bestFit="1" customWidth="1"/>
    <col min="7" max="8" width="21.875" style="25" bestFit="1" customWidth="1"/>
    <col min="9" max="9" width="9.75390625" style="25" bestFit="1" customWidth="1"/>
    <col min="10" max="10" width="13.25390625" style="25" bestFit="1" customWidth="1"/>
    <col min="11" max="11" width="18.625" style="25" bestFit="1" customWidth="1"/>
    <col min="12" max="12" width="6.625" style="26" bestFit="1" customWidth="1"/>
    <col min="13" max="13" width="6.75390625" style="31" bestFit="1" customWidth="1"/>
    <col min="14" max="14" width="6.00390625" style="25" bestFit="1" customWidth="1"/>
    <col min="15" max="15" width="5.25390625" style="25" bestFit="1" customWidth="1"/>
    <col min="16" max="16" width="7.125" style="25" bestFit="1" customWidth="1"/>
    <col min="17" max="17" width="10.75390625" style="31" bestFit="1" customWidth="1"/>
    <col min="18" max="18" width="13.125" style="25" customWidth="1"/>
    <col min="19" max="19" width="16.125" style="25" bestFit="1" customWidth="1"/>
    <col min="20" max="20" width="4.875" style="25" bestFit="1" customWidth="1"/>
    <col min="21" max="16384" width="9.125" style="25" customWidth="1"/>
  </cols>
  <sheetData>
    <row r="1" spans="3:16" ht="20.25">
      <c r="C1" s="36" t="s">
        <v>53</v>
      </c>
      <c r="F1" s="41"/>
      <c r="G1" s="22"/>
      <c r="H1" s="22"/>
      <c r="I1" s="22"/>
      <c r="J1" s="24"/>
      <c r="L1" s="23"/>
      <c r="M1" s="30"/>
      <c r="N1" s="22"/>
      <c r="O1" s="22"/>
      <c r="P1" s="42"/>
    </row>
    <row r="2" spans="2:17" s="43" customFormat="1" ht="21" thickBot="1">
      <c r="B2" s="275"/>
      <c r="C2" s="36" t="s">
        <v>1330</v>
      </c>
      <c r="F2" s="44"/>
      <c r="G2" s="22"/>
      <c r="H2" s="44"/>
      <c r="I2" s="22"/>
      <c r="J2" s="44"/>
      <c r="K2" s="44"/>
      <c r="L2" s="45"/>
      <c r="M2" s="46"/>
      <c r="N2" s="44"/>
      <c r="O2" s="44"/>
      <c r="P2" s="47"/>
      <c r="Q2" s="48"/>
    </row>
    <row r="3" spans="1:20" ht="12.75">
      <c r="A3" s="18" t="s">
        <v>18</v>
      </c>
      <c r="B3" s="318" t="s">
        <v>8</v>
      </c>
      <c r="C3" s="16" t="s">
        <v>23</v>
      </c>
      <c r="D3" s="16" t="s">
        <v>24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7" t="s">
        <v>1331</v>
      </c>
      <c r="N3" s="8" t="s">
        <v>25</v>
      </c>
      <c r="O3" s="8"/>
      <c r="P3" s="8"/>
      <c r="Q3" s="8"/>
      <c r="R3" s="16" t="s">
        <v>9</v>
      </c>
      <c r="S3" s="12" t="s">
        <v>32</v>
      </c>
      <c r="T3" s="18" t="s">
        <v>18</v>
      </c>
    </row>
    <row r="4" spans="1:20" s="27" customFormat="1" ht="12" thickBot="1">
      <c r="A4" s="17"/>
      <c r="B4" s="319"/>
      <c r="C4" s="15"/>
      <c r="D4" s="15"/>
      <c r="E4" s="15"/>
      <c r="F4" s="15"/>
      <c r="G4" s="15"/>
      <c r="H4" s="15"/>
      <c r="I4" s="15"/>
      <c r="J4" s="15"/>
      <c r="K4" s="15"/>
      <c r="L4" s="13"/>
      <c r="M4" s="6"/>
      <c r="N4" s="38" t="s">
        <v>655</v>
      </c>
      <c r="O4" s="38" t="s">
        <v>656</v>
      </c>
      <c r="P4" s="38" t="s">
        <v>42</v>
      </c>
      <c r="Q4" s="40" t="s">
        <v>1331</v>
      </c>
      <c r="R4" s="15"/>
      <c r="S4" s="11"/>
      <c r="T4" s="17"/>
    </row>
    <row r="5" spans="1:20" ht="12.75">
      <c r="A5" s="94"/>
      <c r="B5" s="154"/>
      <c r="C5" s="94"/>
      <c r="D5" s="94"/>
      <c r="E5" s="94"/>
      <c r="F5" s="95" t="s">
        <v>232</v>
      </c>
      <c r="G5" s="95" t="s">
        <v>1381</v>
      </c>
      <c r="H5" s="95" t="s">
        <v>319</v>
      </c>
      <c r="I5" s="94"/>
      <c r="J5" s="96"/>
      <c r="K5" s="94"/>
      <c r="L5" s="98"/>
      <c r="M5" s="101"/>
      <c r="N5" s="94"/>
      <c r="O5" s="94"/>
      <c r="P5" s="94"/>
      <c r="Q5" s="101"/>
      <c r="R5" s="94"/>
      <c r="S5" s="94"/>
      <c r="T5" s="94"/>
    </row>
    <row r="6" spans="1:20" ht="12.75">
      <c r="A6" s="20">
        <v>12</v>
      </c>
      <c r="B6" s="20">
        <v>1</v>
      </c>
      <c r="C6" s="20" t="s">
        <v>38</v>
      </c>
      <c r="D6" s="20" t="s">
        <v>1332</v>
      </c>
      <c r="E6" s="20">
        <v>48</v>
      </c>
      <c r="F6" s="20" t="s">
        <v>1339</v>
      </c>
      <c r="G6" s="20" t="s">
        <v>113</v>
      </c>
      <c r="H6" s="20" t="s">
        <v>113</v>
      </c>
      <c r="I6" s="20" t="s">
        <v>20</v>
      </c>
      <c r="J6" s="51">
        <v>31015</v>
      </c>
      <c r="K6" s="20" t="s">
        <v>19</v>
      </c>
      <c r="L6" s="276">
        <v>47.15</v>
      </c>
      <c r="M6" s="33">
        <v>0.9799</v>
      </c>
      <c r="N6" s="20">
        <v>25</v>
      </c>
      <c r="O6" s="20">
        <v>29</v>
      </c>
      <c r="P6" s="20">
        <f aca="true" t="shared" si="0" ref="P6:P14">O6*N6</f>
        <v>725</v>
      </c>
      <c r="Q6" s="33">
        <f aca="true" t="shared" si="1" ref="Q6:Q14">P6*M6</f>
        <v>710.4275</v>
      </c>
      <c r="R6" s="20"/>
      <c r="S6" s="20" t="s">
        <v>128</v>
      </c>
      <c r="T6" s="20">
        <v>12</v>
      </c>
    </row>
    <row r="7" spans="1:20" ht="12.75">
      <c r="A7" s="20">
        <v>12</v>
      </c>
      <c r="B7" s="20">
        <v>1</v>
      </c>
      <c r="C7" s="20" t="s">
        <v>38</v>
      </c>
      <c r="D7" s="20" t="s">
        <v>1332</v>
      </c>
      <c r="E7" s="20">
        <v>52</v>
      </c>
      <c r="F7" s="20" t="s">
        <v>1340</v>
      </c>
      <c r="G7" s="20" t="s">
        <v>35</v>
      </c>
      <c r="H7" s="20" t="s">
        <v>35</v>
      </c>
      <c r="I7" s="20" t="s">
        <v>20</v>
      </c>
      <c r="J7" s="51">
        <v>25872</v>
      </c>
      <c r="K7" s="20" t="s">
        <v>59</v>
      </c>
      <c r="L7" s="19">
        <v>49.9</v>
      </c>
      <c r="M7" s="33">
        <v>0.9746</v>
      </c>
      <c r="N7" s="20">
        <v>25</v>
      </c>
      <c r="O7" s="20">
        <v>76</v>
      </c>
      <c r="P7" s="20">
        <f t="shared" si="0"/>
        <v>1900</v>
      </c>
      <c r="Q7" s="33">
        <f t="shared" si="1"/>
        <v>1851.74</v>
      </c>
      <c r="R7" s="20"/>
      <c r="S7" s="20" t="s">
        <v>1383</v>
      </c>
      <c r="T7" s="20">
        <v>12</v>
      </c>
    </row>
    <row r="8" spans="1:20" ht="12.75">
      <c r="A8" s="20">
        <v>12</v>
      </c>
      <c r="B8" s="20">
        <v>1</v>
      </c>
      <c r="C8" s="20" t="s">
        <v>38</v>
      </c>
      <c r="D8" s="20" t="s">
        <v>1332</v>
      </c>
      <c r="E8" s="20">
        <v>52</v>
      </c>
      <c r="F8" s="20" t="s">
        <v>799</v>
      </c>
      <c r="G8" s="20" t="s">
        <v>71</v>
      </c>
      <c r="H8" s="20" t="s">
        <v>71</v>
      </c>
      <c r="I8" s="20" t="s">
        <v>20</v>
      </c>
      <c r="J8" s="51">
        <v>34618</v>
      </c>
      <c r="K8" s="20" t="s">
        <v>19</v>
      </c>
      <c r="L8" s="276">
        <v>52</v>
      </c>
      <c r="M8" s="33">
        <v>0.9352</v>
      </c>
      <c r="N8" s="20">
        <v>27.5</v>
      </c>
      <c r="O8" s="20">
        <v>42</v>
      </c>
      <c r="P8" s="20">
        <f t="shared" si="0"/>
        <v>1155</v>
      </c>
      <c r="Q8" s="33">
        <f t="shared" si="1"/>
        <v>1080.156</v>
      </c>
      <c r="R8" s="20" t="s">
        <v>476</v>
      </c>
      <c r="S8" s="20"/>
      <c r="T8" s="20">
        <v>27</v>
      </c>
    </row>
    <row r="9" spans="1:20" ht="12.75">
      <c r="A9" s="20">
        <v>12</v>
      </c>
      <c r="B9" s="20">
        <v>1</v>
      </c>
      <c r="C9" s="20" t="s">
        <v>38</v>
      </c>
      <c r="D9" s="20" t="s">
        <v>1332</v>
      </c>
      <c r="E9" s="20">
        <v>56</v>
      </c>
      <c r="F9" s="20" t="s">
        <v>275</v>
      </c>
      <c r="G9" s="20" t="s">
        <v>206</v>
      </c>
      <c r="H9" s="20" t="s">
        <v>206</v>
      </c>
      <c r="I9" s="20" t="s">
        <v>20</v>
      </c>
      <c r="J9" s="51">
        <v>27517</v>
      </c>
      <c r="K9" s="20" t="s">
        <v>50</v>
      </c>
      <c r="L9" s="276">
        <v>52.4</v>
      </c>
      <c r="M9" s="33">
        <v>0.9796</v>
      </c>
      <c r="N9" s="20">
        <v>27.5</v>
      </c>
      <c r="O9" s="20">
        <v>56</v>
      </c>
      <c r="P9" s="20">
        <f t="shared" si="0"/>
        <v>1540</v>
      </c>
      <c r="Q9" s="33">
        <f t="shared" si="1"/>
        <v>1508.584</v>
      </c>
      <c r="R9" s="20"/>
      <c r="S9" s="20" t="s">
        <v>1386</v>
      </c>
      <c r="T9" s="20">
        <v>12</v>
      </c>
    </row>
    <row r="10" spans="1:20" ht="12.75">
      <c r="A10" s="20">
        <v>12</v>
      </c>
      <c r="B10" s="20">
        <v>1</v>
      </c>
      <c r="C10" s="20" t="s">
        <v>38</v>
      </c>
      <c r="D10" s="20" t="s">
        <v>1332</v>
      </c>
      <c r="E10" s="20">
        <v>56</v>
      </c>
      <c r="F10" s="20" t="s">
        <v>275</v>
      </c>
      <c r="G10" s="20" t="s">
        <v>206</v>
      </c>
      <c r="H10" s="20" t="s">
        <v>206</v>
      </c>
      <c r="I10" s="20" t="s">
        <v>20</v>
      </c>
      <c r="J10" s="51">
        <v>27517</v>
      </c>
      <c r="K10" s="20" t="s">
        <v>19</v>
      </c>
      <c r="L10" s="276">
        <v>52.4</v>
      </c>
      <c r="M10" s="33">
        <v>0.9796</v>
      </c>
      <c r="N10" s="20">
        <v>27.5</v>
      </c>
      <c r="O10" s="20">
        <v>56</v>
      </c>
      <c r="P10" s="20">
        <f t="shared" si="0"/>
        <v>1540</v>
      </c>
      <c r="Q10" s="33">
        <f t="shared" si="1"/>
        <v>1508.584</v>
      </c>
      <c r="R10" s="20" t="s">
        <v>475</v>
      </c>
      <c r="S10" s="20" t="s">
        <v>1386</v>
      </c>
      <c r="T10" s="20">
        <v>12</v>
      </c>
    </row>
    <row r="11" spans="1:20" ht="12.75">
      <c r="A11" s="20">
        <v>5</v>
      </c>
      <c r="B11" s="20">
        <v>2</v>
      </c>
      <c r="C11" s="20" t="s">
        <v>38</v>
      </c>
      <c r="D11" s="20" t="s">
        <v>1332</v>
      </c>
      <c r="E11" s="20">
        <v>56</v>
      </c>
      <c r="F11" s="20" t="s">
        <v>1343</v>
      </c>
      <c r="G11" s="20" t="s">
        <v>113</v>
      </c>
      <c r="H11" s="20" t="s">
        <v>113</v>
      </c>
      <c r="I11" s="20" t="s">
        <v>20</v>
      </c>
      <c r="J11" s="51">
        <v>32290</v>
      </c>
      <c r="K11" s="20" t="s">
        <v>19</v>
      </c>
      <c r="L11" s="19">
        <v>53.7</v>
      </c>
      <c r="M11" s="33">
        <v>0.9559</v>
      </c>
      <c r="N11" s="20">
        <v>27.5</v>
      </c>
      <c r="O11" s="20">
        <v>40</v>
      </c>
      <c r="P11" s="20">
        <f t="shared" si="0"/>
        <v>1100</v>
      </c>
      <c r="Q11" s="33">
        <f t="shared" si="1"/>
        <v>1051.49</v>
      </c>
      <c r="R11" s="20"/>
      <c r="S11" s="20" t="s">
        <v>128</v>
      </c>
      <c r="T11" s="20">
        <v>21</v>
      </c>
    </row>
    <row r="12" spans="1:20" ht="12.75">
      <c r="A12" s="20">
        <v>12</v>
      </c>
      <c r="B12" s="20">
        <v>1</v>
      </c>
      <c r="C12" s="20" t="s">
        <v>38</v>
      </c>
      <c r="D12" s="20" t="s">
        <v>1332</v>
      </c>
      <c r="E12" s="20">
        <v>60</v>
      </c>
      <c r="F12" s="20" t="s">
        <v>1345</v>
      </c>
      <c r="G12" s="20" t="s">
        <v>1346</v>
      </c>
      <c r="H12" s="20" t="s">
        <v>22</v>
      </c>
      <c r="I12" s="20" t="s">
        <v>20</v>
      </c>
      <c r="J12" s="51">
        <v>35751</v>
      </c>
      <c r="K12" s="20" t="s">
        <v>49</v>
      </c>
      <c r="L12" s="19">
        <v>59.5</v>
      </c>
      <c r="M12" s="33">
        <v>0.9135</v>
      </c>
      <c r="N12" s="20">
        <v>30</v>
      </c>
      <c r="O12" s="20">
        <v>49</v>
      </c>
      <c r="P12" s="20">
        <f t="shared" si="0"/>
        <v>1470</v>
      </c>
      <c r="Q12" s="33">
        <f t="shared" si="1"/>
        <v>1342.845</v>
      </c>
      <c r="R12" s="20"/>
      <c r="S12" s="20" t="s">
        <v>1384</v>
      </c>
      <c r="T12" s="20">
        <v>12</v>
      </c>
    </row>
    <row r="13" spans="1:20" ht="12.75">
      <c r="A13" s="20">
        <v>12</v>
      </c>
      <c r="B13" s="20">
        <v>1</v>
      </c>
      <c r="C13" s="20" t="s">
        <v>38</v>
      </c>
      <c r="D13" s="20" t="s">
        <v>1332</v>
      </c>
      <c r="E13" s="20">
        <v>67.5</v>
      </c>
      <c r="F13" s="20" t="s">
        <v>1347</v>
      </c>
      <c r="G13" s="20" t="s">
        <v>408</v>
      </c>
      <c r="H13" s="20" t="s">
        <v>408</v>
      </c>
      <c r="I13" s="20" t="s">
        <v>20</v>
      </c>
      <c r="J13" s="51">
        <v>31125</v>
      </c>
      <c r="K13" s="20" t="s">
        <v>19</v>
      </c>
      <c r="L13" s="19">
        <v>65.3</v>
      </c>
      <c r="M13" s="33">
        <v>0.8844</v>
      </c>
      <c r="N13" s="20">
        <v>32.5</v>
      </c>
      <c r="O13" s="20">
        <v>80</v>
      </c>
      <c r="P13" s="20">
        <f t="shared" si="0"/>
        <v>2600</v>
      </c>
      <c r="Q13" s="33">
        <f t="shared" si="1"/>
        <v>2299.44</v>
      </c>
      <c r="R13" s="20" t="s">
        <v>474</v>
      </c>
      <c r="S13" s="20" t="s">
        <v>1348</v>
      </c>
      <c r="T13" s="20">
        <v>48</v>
      </c>
    </row>
    <row r="14" spans="1:20" ht="12.75">
      <c r="A14" s="20">
        <v>12</v>
      </c>
      <c r="B14" s="20">
        <v>1</v>
      </c>
      <c r="C14" s="20" t="s">
        <v>38</v>
      </c>
      <c r="D14" s="20" t="s">
        <v>1332</v>
      </c>
      <c r="E14" s="20">
        <v>75</v>
      </c>
      <c r="F14" s="20" t="s">
        <v>1349</v>
      </c>
      <c r="G14" s="20" t="s">
        <v>35</v>
      </c>
      <c r="H14" s="20" t="s">
        <v>35</v>
      </c>
      <c r="I14" s="20" t="s">
        <v>20</v>
      </c>
      <c r="J14" s="51">
        <v>29714</v>
      </c>
      <c r="K14" s="20" t="s">
        <v>19</v>
      </c>
      <c r="L14" s="19">
        <v>74.5</v>
      </c>
      <c r="M14" s="33">
        <v>0.8268</v>
      </c>
      <c r="N14" s="20">
        <v>37.5</v>
      </c>
      <c r="O14" s="20">
        <v>23</v>
      </c>
      <c r="P14" s="20">
        <f t="shared" si="0"/>
        <v>862.5</v>
      </c>
      <c r="Q14" s="33">
        <f t="shared" si="1"/>
        <v>713.115</v>
      </c>
      <c r="R14" s="20"/>
      <c r="S14" s="20" t="s">
        <v>1383</v>
      </c>
      <c r="T14" s="20">
        <v>12</v>
      </c>
    </row>
    <row r="15" spans="1:20" ht="12.75">
      <c r="A15" s="94"/>
      <c r="B15" s="94"/>
      <c r="C15" s="94"/>
      <c r="D15" s="94"/>
      <c r="E15" s="94"/>
      <c r="F15" s="95" t="s">
        <v>233</v>
      </c>
      <c r="G15" s="95" t="s">
        <v>1381</v>
      </c>
      <c r="H15" s="95" t="s">
        <v>319</v>
      </c>
      <c r="I15" s="94"/>
      <c r="J15" s="96"/>
      <c r="K15" s="94"/>
      <c r="L15" s="98"/>
      <c r="M15" s="101"/>
      <c r="N15" s="94"/>
      <c r="O15" s="94"/>
      <c r="P15" s="94"/>
      <c r="Q15" s="101"/>
      <c r="R15" s="94"/>
      <c r="S15" s="94"/>
      <c r="T15" s="94"/>
    </row>
    <row r="16" spans="1:20" ht="12.75">
      <c r="A16" s="20">
        <v>12</v>
      </c>
      <c r="B16" s="20">
        <v>1</v>
      </c>
      <c r="C16" s="20" t="s">
        <v>38</v>
      </c>
      <c r="D16" s="20" t="s">
        <v>1332</v>
      </c>
      <c r="E16" s="20">
        <v>44</v>
      </c>
      <c r="F16" s="20" t="s">
        <v>1335</v>
      </c>
      <c r="G16" s="20" t="s">
        <v>1336</v>
      </c>
      <c r="H16" s="20" t="s">
        <v>22</v>
      </c>
      <c r="I16" s="20" t="s">
        <v>20</v>
      </c>
      <c r="J16" s="51">
        <v>39913</v>
      </c>
      <c r="K16" s="20" t="s">
        <v>84</v>
      </c>
      <c r="L16" s="19">
        <v>39</v>
      </c>
      <c r="M16" s="33">
        <v>1.3333</v>
      </c>
      <c r="N16" s="20">
        <v>20</v>
      </c>
      <c r="O16" s="20">
        <v>130</v>
      </c>
      <c r="P16" s="20">
        <f aca="true" t="shared" si="2" ref="P16:P27">O16*N16</f>
        <v>2600</v>
      </c>
      <c r="Q16" s="33">
        <f aca="true" t="shared" si="3" ref="Q16:Q27">P16*M16</f>
        <v>3466.58</v>
      </c>
      <c r="R16" s="20" t="s">
        <v>523</v>
      </c>
      <c r="S16" s="20" t="s">
        <v>129</v>
      </c>
      <c r="T16" s="20">
        <v>48</v>
      </c>
    </row>
    <row r="17" spans="1:20" ht="12.75">
      <c r="A17" s="20">
        <v>5</v>
      </c>
      <c r="B17" s="20">
        <v>2</v>
      </c>
      <c r="C17" s="20" t="s">
        <v>38</v>
      </c>
      <c r="D17" s="20" t="s">
        <v>1332</v>
      </c>
      <c r="E17" s="20">
        <v>44</v>
      </c>
      <c r="F17" s="20" t="s">
        <v>1333</v>
      </c>
      <c r="G17" s="20" t="s">
        <v>113</v>
      </c>
      <c r="H17" s="20" t="s">
        <v>113</v>
      </c>
      <c r="I17" s="20" t="s">
        <v>20</v>
      </c>
      <c r="J17" s="51">
        <v>40932</v>
      </c>
      <c r="K17" s="20" t="s">
        <v>84</v>
      </c>
      <c r="L17" s="276">
        <v>22.9</v>
      </c>
      <c r="M17" s="33">
        <v>2.08</v>
      </c>
      <c r="N17" s="20">
        <v>11.5</v>
      </c>
      <c r="O17" s="20">
        <v>46</v>
      </c>
      <c r="P17" s="20">
        <f t="shared" si="2"/>
        <v>529</v>
      </c>
      <c r="Q17" s="33">
        <f t="shared" si="3"/>
        <v>1100.32</v>
      </c>
      <c r="R17" s="20"/>
      <c r="S17" s="20" t="s">
        <v>1334</v>
      </c>
      <c r="T17" s="20">
        <v>5</v>
      </c>
    </row>
    <row r="18" spans="1:20" ht="12.75">
      <c r="A18" s="20">
        <v>12</v>
      </c>
      <c r="B18" s="20">
        <v>1</v>
      </c>
      <c r="C18" s="20" t="s">
        <v>38</v>
      </c>
      <c r="D18" s="20" t="s">
        <v>1332</v>
      </c>
      <c r="E18" s="20">
        <v>48</v>
      </c>
      <c r="F18" s="20" t="s">
        <v>1338</v>
      </c>
      <c r="G18" s="20" t="s">
        <v>113</v>
      </c>
      <c r="H18" s="20" t="s">
        <v>113</v>
      </c>
      <c r="I18" s="20" t="s">
        <v>20</v>
      </c>
      <c r="J18" s="51">
        <v>39583</v>
      </c>
      <c r="K18" s="20" t="s">
        <v>84</v>
      </c>
      <c r="L18" s="276">
        <v>46.3</v>
      </c>
      <c r="M18" s="33">
        <v>1.1231</v>
      </c>
      <c r="N18" s="20">
        <v>25</v>
      </c>
      <c r="O18" s="20">
        <v>21</v>
      </c>
      <c r="P18" s="20">
        <f t="shared" si="2"/>
        <v>525</v>
      </c>
      <c r="Q18" s="33">
        <f t="shared" si="3"/>
        <v>589.6274999999999</v>
      </c>
      <c r="R18" s="20"/>
      <c r="S18" s="20" t="s">
        <v>1387</v>
      </c>
      <c r="T18" s="20">
        <v>12</v>
      </c>
    </row>
    <row r="19" spans="1:20" ht="12.75">
      <c r="A19" s="20">
        <v>5</v>
      </c>
      <c r="B19" s="20">
        <v>2</v>
      </c>
      <c r="C19" s="20" t="s">
        <v>38</v>
      </c>
      <c r="D19" s="20" t="s">
        <v>1332</v>
      </c>
      <c r="E19" s="20">
        <v>48</v>
      </c>
      <c r="F19" s="20" t="s">
        <v>1337</v>
      </c>
      <c r="G19" s="20" t="s">
        <v>113</v>
      </c>
      <c r="H19" s="20" t="s">
        <v>113</v>
      </c>
      <c r="I19" s="20" t="s">
        <v>20</v>
      </c>
      <c r="J19" s="51">
        <v>39607</v>
      </c>
      <c r="K19" s="20" t="s">
        <v>84</v>
      </c>
      <c r="L19" s="276">
        <v>45.7</v>
      </c>
      <c r="M19" s="33">
        <v>1.1379</v>
      </c>
      <c r="N19" s="20">
        <v>22.5</v>
      </c>
      <c r="O19" s="20">
        <v>20</v>
      </c>
      <c r="P19" s="20">
        <f t="shared" si="2"/>
        <v>450</v>
      </c>
      <c r="Q19" s="33">
        <f t="shared" si="3"/>
        <v>512.055</v>
      </c>
      <c r="R19" s="20"/>
      <c r="S19" s="20" t="s">
        <v>128</v>
      </c>
      <c r="T19" s="20">
        <v>5</v>
      </c>
    </row>
    <row r="20" spans="1:20" ht="12.75">
      <c r="A20" s="20">
        <v>12</v>
      </c>
      <c r="B20" s="20">
        <v>1</v>
      </c>
      <c r="C20" s="20" t="s">
        <v>38</v>
      </c>
      <c r="D20" s="20" t="s">
        <v>1332</v>
      </c>
      <c r="E20" s="20">
        <v>52</v>
      </c>
      <c r="F20" s="20" t="s">
        <v>1342</v>
      </c>
      <c r="G20" s="20" t="s">
        <v>113</v>
      </c>
      <c r="H20" s="20" t="s">
        <v>113</v>
      </c>
      <c r="I20" s="20" t="s">
        <v>20</v>
      </c>
      <c r="J20" s="51">
        <v>39903</v>
      </c>
      <c r="K20" s="20" t="s">
        <v>84</v>
      </c>
      <c r="L20" s="276">
        <v>52</v>
      </c>
      <c r="M20" s="33">
        <v>1</v>
      </c>
      <c r="N20" s="20">
        <v>27.5</v>
      </c>
      <c r="O20" s="20">
        <v>20</v>
      </c>
      <c r="P20" s="20">
        <f t="shared" si="2"/>
        <v>550</v>
      </c>
      <c r="Q20" s="33">
        <f t="shared" si="3"/>
        <v>550</v>
      </c>
      <c r="R20" s="20"/>
      <c r="S20" s="20" t="s">
        <v>1387</v>
      </c>
      <c r="T20" s="20">
        <v>12</v>
      </c>
    </row>
    <row r="21" spans="1:20" ht="12.75">
      <c r="A21" s="20">
        <v>12</v>
      </c>
      <c r="B21" s="20">
        <v>1</v>
      </c>
      <c r="C21" s="20" t="s">
        <v>38</v>
      </c>
      <c r="D21" s="20" t="s">
        <v>1332</v>
      </c>
      <c r="E21" s="20">
        <v>52</v>
      </c>
      <c r="F21" s="20" t="s">
        <v>1341</v>
      </c>
      <c r="G21" s="20" t="s">
        <v>113</v>
      </c>
      <c r="H21" s="20" t="s">
        <v>113</v>
      </c>
      <c r="I21" s="20" t="s">
        <v>20</v>
      </c>
      <c r="J21" s="51">
        <v>38408</v>
      </c>
      <c r="K21" s="20" t="s">
        <v>36</v>
      </c>
      <c r="L21" s="276">
        <v>51.2</v>
      </c>
      <c r="M21" s="33">
        <v>1.0156</v>
      </c>
      <c r="N21" s="20">
        <v>27.5</v>
      </c>
      <c r="O21" s="20">
        <v>52</v>
      </c>
      <c r="P21" s="20">
        <f t="shared" si="2"/>
        <v>1430</v>
      </c>
      <c r="Q21" s="33">
        <f t="shared" si="3"/>
        <v>1452.308</v>
      </c>
      <c r="R21" s="20" t="s">
        <v>525</v>
      </c>
      <c r="S21" s="20" t="s">
        <v>1387</v>
      </c>
      <c r="T21" s="20">
        <v>21</v>
      </c>
    </row>
    <row r="22" spans="1:20" ht="12.75">
      <c r="A22" s="20">
        <v>12</v>
      </c>
      <c r="B22" s="20">
        <v>1</v>
      </c>
      <c r="C22" s="20" t="s">
        <v>38</v>
      </c>
      <c r="D22" s="20" t="s">
        <v>1332</v>
      </c>
      <c r="E22" s="20">
        <v>56</v>
      </c>
      <c r="F22" s="20" t="s">
        <v>1344</v>
      </c>
      <c r="G22" s="20" t="s">
        <v>113</v>
      </c>
      <c r="H22" s="20" t="s">
        <v>113</v>
      </c>
      <c r="I22" s="20" t="s">
        <v>20</v>
      </c>
      <c r="J22" s="51">
        <v>39043</v>
      </c>
      <c r="K22" s="20" t="s">
        <v>84</v>
      </c>
      <c r="L22" s="276">
        <v>56</v>
      </c>
      <c r="M22" s="33">
        <v>0.9512</v>
      </c>
      <c r="N22" s="20">
        <v>30</v>
      </c>
      <c r="O22" s="20">
        <v>103</v>
      </c>
      <c r="P22" s="20">
        <f t="shared" si="2"/>
        <v>3090</v>
      </c>
      <c r="Q22" s="33">
        <f t="shared" si="3"/>
        <v>2939.208</v>
      </c>
      <c r="R22" s="20" t="s">
        <v>524</v>
      </c>
      <c r="S22" s="20" t="s">
        <v>1385</v>
      </c>
      <c r="T22" s="20">
        <v>27</v>
      </c>
    </row>
    <row r="23" spans="1:20" ht="12.75">
      <c r="A23" s="20">
        <v>12</v>
      </c>
      <c r="B23" s="20">
        <v>1</v>
      </c>
      <c r="C23" s="20" t="s">
        <v>38</v>
      </c>
      <c r="D23" s="20" t="s">
        <v>1332</v>
      </c>
      <c r="E23" s="20">
        <v>82.5</v>
      </c>
      <c r="F23" s="20" t="s">
        <v>1350</v>
      </c>
      <c r="G23" s="20" t="s">
        <v>28</v>
      </c>
      <c r="H23" s="20" t="s">
        <v>28</v>
      </c>
      <c r="I23" s="20" t="s">
        <v>20</v>
      </c>
      <c r="J23" s="51">
        <v>21739</v>
      </c>
      <c r="K23" s="20" t="s">
        <v>205</v>
      </c>
      <c r="L23" s="19">
        <v>80.5</v>
      </c>
      <c r="M23" s="33">
        <v>0.7752</v>
      </c>
      <c r="N23" s="20">
        <v>40</v>
      </c>
      <c r="O23" s="20">
        <v>86</v>
      </c>
      <c r="P23" s="20">
        <f t="shared" si="2"/>
        <v>3440</v>
      </c>
      <c r="Q23" s="33">
        <f t="shared" si="3"/>
        <v>2666.688</v>
      </c>
      <c r="R23" s="20"/>
      <c r="S23" s="20" t="s">
        <v>639</v>
      </c>
      <c r="T23" s="20">
        <v>12</v>
      </c>
    </row>
    <row r="24" spans="1:20" ht="12.75">
      <c r="A24" s="20">
        <v>12</v>
      </c>
      <c r="B24" s="20">
        <v>1</v>
      </c>
      <c r="C24" s="20" t="s">
        <v>38</v>
      </c>
      <c r="D24" s="20" t="s">
        <v>1332</v>
      </c>
      <c r="E24" s="20">
        <v>82.5</v>
      </c>
      <c r="F24" s="20" t="s">
        <v>141</v>
      </c>
      <c r="G24" s="20" t="s">
        <v>724</v>
      </c>
      <c r="H24" s="20" t="s">
        <v>724</v>
      </c>
      <c r="I24" s="20" t="s">
        <v>20</v>
      </c>
      <c r="J24" s="51">
        <v>18153</v>
      </c>
      <c r="K24" s="20" t="s">
        <v>134</v>
      </c>
      <c r="L24" s="19">
        <v>83.8</v>
      </c>
      <c r="M24" s="33">
        <v>0.7665</v>
      </c>
      <c r="N24" s="20">
        <v>42.5</v>
      </c>
      <c r="O24" s="20">
        <v>36</v>
      </c>
      <c r="P24" s="20">
        <f t="shared" si="2"/>
        <v>1530</v>
      </c>
      <c r="Q24" s="33">
        <f t="shared" si="3"/>
        <v>1172.745</v>
      </c>
      <c r="R24" s="20"/>
      <c r="S24" s="20"/>
      <c r="T24" s="20">
        <v>12</v>
      </c>
    </row>
    <row r="25" spans="1:20" ht="12" customHeight="1">
      <c r="A25" s="20">
        <v>12</v>
      </c>
      <c r="B25" s="20">
        <v>1</v>
      </c>
      <c r="C25" s="20" t="s">
        <v>38</v>
      </c>
      <c r="D25" s="20" t="s">
        <v>1332</v>
      </c>
      <c r="E25" s="20">
        <v>90</v>
      </c>
      <c r="F25" s="20" t="s">
        <v>190</v>
      </c>
      <c r="G25" s="20" t="s">
        <v>22</v>
      </c>
      <c r="H25" s="20" t="s">
        <v>22</v>
      </c>
      <c r="I25" s="20" t="s">
        <v>20</v>
      </c>
      <c r="J25" s="51">
        <v>21851</v>
      </c>
      <c r="K25" s="20" t="s">
        <v>72</v>
      </c>
      <c r="L25" s="19">
        <v>90</v>
      </c>
      <c r="M25" s="33">
        <v>0.7137</v>
      </c>
      <c r="N25" s="20">
        <v>45</v>
      </c>
      <c r="O25" s="20">
        <v>211</v>
      </c>
      <c r="P25" s="20">
        <f t="shared" si="2"/>
        <v>9495</v>
      </c>
      <c r="Q25" s="33">
        <f t="shared" si="3"/>
        <v>6776.5815</v>
      </c>
      <c r="R25" s="20"/>
      <c r="S25" s="20" t="s">
        <v>1353</v>
      </c>
      <c r="T25" s="20">
        <v>12</v>
      </c>
    </row>
    <row r="26" spans="1:20" ht="12.75">
      <c r="A26" s="20">
        <v>12</v>
      </c>
      <c r="B26" s="20">
        <v>1</v>
      </c>
      <c r="C26" s="20" t="s">
        <v>38</v>
      </c>
      <c r="D26" s="20" t="s">
        <v>1332</v>
      </c>
      <c r="E26" s="20">
        <v>90</v>
      </c>
      <c r="F26" s="20" t="s">
        <v>137</v>
      </c>
      <c r="G26" s="20" t="s">
        <v>724</v>
      </c>
      <c r="H26" s="20" t="s">
        <v>724</v>
      </c>
      <c r="I26" s="20" t="s">
        <v>20</v>
      </c>
      <c r="J26" s="51">
        <v>19844</v>
      </c>
      <c r="K26" s="20" t="s">
        <v>76</v>
      </c>
      <c r="L26" s="19">
        <v>88.7</v>
      </c>
      <c r="M26" s="33">
        <v>0.7242</v>
      </c>
      <c r="N26" s="20">
        <v>45</v>
      </c>
      <c r="O26" s="20">
        <v>66</v>
      </c>
      <c r="P26" s="20">
        <f t="shared" si="2"/>
        <v>2970</v>
      </c>
      <c r="Q26" s="33">
        <f t="shared" si="3"/>
        <v>2150.874</v>
      </c>
      <c r="R26" s="20"/>
      <c r="S26" s="20"/>
      <c r="T26" s="20">
        <v>12</v>
      </c>
    </row>
    <row r="27" spans="1:20" ht="12.75">
      <c r="A27" s="20">
        <v>12</v>
      </c>
      <c r="B27" s="20">
        <v>1</v>
      </c>
      <c r="C27" s="20" t="s">
        <v>38</v>
      </c>
      <c r="D27" s="20" t="s">
        <v>1332</v>
      </c>
      <c r="E27" s="20">
        <v>90</v>
      </c>
      <c r="F27" s="20" t="s">
        <v>258</v>
      </c>
      <c r="G27" s="20" t="s">
        <v>34</v>
      </c>
      <c r="H27" s="20" t="s">
        <v>34</v>
      </c>
      <c r="I27" s="20" t="s">
        <v>20</v>
      </c>
      <c r="J27" s="51">
        <v>32284</v>
      </c>
      <c r="K27" s="20" t="s">
        <v>19</v>
      </c>
      <c r="L27" s="19">
        <v>89.3</v>
      </c>
      <c r="M27" s="33">
        <v>0.7193</v>
      </c>
      <c r="N27" s="20">
        <v>45</v>
      </c>
      <c r="O27" s="20">
        <v>30</v>
      </c>
      <c r="P27" s="20">
        <f t="shared" si="2"/>
        <v>1350</v>
      </c>
      <c r="Q27" s="33">
        <f t="shared" si="3"/>
        <v>971.0550000000001</v>
      </c>
      <c r="R27" s="20"/>
      <c r="S27" s="20" t="s">
        <v>1382</v>
      </c>
      <c r="T27" s="20">
        <v>12</v>
      </c>
    </row>
    <row r="28" spans="1:20" ht="12.75">
      <c r="A28" s="94"/>
      <c r="B28" s="94"/>
      <c r="C28" s="94"/>
      <c r="D28" s="94"/>
      <c r="E28" s="94"/>
      <c r="F28" s="95" t="s">
        <v>233</v>
      </c>
      <c r="G28" s="95" t="s">
        <v>1381</v>
      </c>
      <c r="H28" s="95" t="s">
        <v>339</v>
      </c>
      <c r="I28" s="94"/>
      <c r="J28" s="96"/>
      <c r="K28" s="94"/>
      <c r="L28" s="98"/>
      <c r="M28" s="101"/>
      <c r="N28" s="94"/>
      <c r="O28" s="94"/>
      <c r="P28" s="94"/>
      <c r="Q28" s="101"/>
      <c r="R28" s="94"/>
      <c r="S28" s="94"/>
      <c r="T28" s="94"/>
    </row>
    <row r="29" spans="1:20" ht="12.75">
      <c r="A29" s="20">
        <v>12</v>
      </c>
      <c r="B29" s="20">
        <v>1</v>
      </c>
      <c r="C29" s="20" t="s">
        <v>26</v>
      </c>
      <c r="D29" s="20" t="s">
        <v>1332</v>
      </c>
      <c r="E29" s="20">
        <v>82.5</v>
      </c>
      <c r="F29" s="20" t="s">
        <v>141</v>
      </c>
      <c r="G29" s="20" t="s">
        <v>724</v>
      </c>
      <c r="H29" s="20" t="s">
        <v>724</v>
      </c>
      <c r="I29" s="20" t="s">
        <v>20</v>
      </c>
      <c r="J29" s="51">
        <v>18153</v>
      </c>
      <c r="K29" s="20" t="s">
        <v>134</v>
      </c>
      <c r="L29" s="19">
        <v>83.8</v>
      </c>
      <c r="M29" s="33">
        <v>0.7665</v>
      </c>
      <c r="N29" s="20">
        <v>42.5</v>
      </c>
      <c r="O29" s="20">
        <v>36</v>
      </c>
      <c r="P29" s="20">
        <f>O29*N29</f>
        <v>1530</v>
      </c>
      <c r="Q29" s="33">
        <f>P29*M29</f>
        <v>1172.745</v>
      </c>
      <c r="R29" s="20"/>
      <c r="S29" s="20"/>
      <c r="T29" s="20">
        <v>12</v>
      </c>
    </row>
    <row r="30" spans="1:20" ht="12.75">
      <c r="A30" s="20">
        <v>12</v>
      </c>
      <c r="B30" s="20">
        <v>1</v>
      </c>
      <c r="C30" s="20" t="s">
        <v>26</v>
      </c>
      <c r="D30" s="20" t="s">
        <v>1332</v>
      </c>
      <c r="E30" s="20">
        <v>90</v>
      </c>
      <c r="F30" s="20" t="s">
        <v>190</v>
      </c>
      <c r="G30" s="20" t="s">
        <v>22</v>
      </c>
      <c r="H30" s="20" t="s">
        <v>22</v>
      </c>
      <c r="I30" s="20" t="s">
        <v>20</v>
      </c>
      <c r="J30" s="51">
        <v>21851</v>
      </c>
      <c r="K30" s="20" t="s">
        <v>72</v>
      </c>
      <c r="L30" s="19">
        <v>90</v>
      </c>
      <c r="M30" s="33">
        <v>0.7137</v>
      </c>
      <c r="N30" s="20">
        <v>45</v>
      </c>
      <c r="O30" s="20">
        <v>211</v>
      </c>
      <c r="P30" s="20">
        <f>O30*N30</f>
        <v>9495</v>
      </c>
      <c r="Q30" s="33">
        <f>P30*M30</f>
        <v>6776.5815</v>
      </c>
      <c r="R30" s="20"/>
      <c r="S30" s="20" t="s">
        <v>1353</v>
      </c>
      <c r="T30" s="20">
        <v>12</v>
      </c>
    </row>
    <row r="31" spans="1:20" ht="12" customHeight="1">
      <c r="A31" s="20">
        <v>12</v>
      </c>
      <c r="B31" s="20">
        <v>1</v>
      </c>
      <c r="C31" s="20" t="s">
        <v>26</v>
      </c>
      <c r="D31" s="20" t="s">
        <v>1332</v>
      </c>
      <c r="E31" s="20">
        <v>90</v>
      </c>
      <c r="F31" s="20" t="s">
        <v>137</v>
      </c>
      <c r="G31" s="20" t="s">
        <v>724</v>
      </c>
      <c r="H31" s="20" t="s">
        <v>724</v>
      </c>
      <c r="I31" s="20" t="s">
        <v>20</v>
      </c>
      <c r="J31" s="51">
        <v>19844</v>
      </c>
      <c r="K31" s="20" t="s">
        <v>76</v>
      </c>
      <c r="L31" s="19">
        <v>88.7</v>
      </c>
      <c r="M31" s="33">
        <v>0.7242</v>
      </c>
      <c r="N31" s="20">
        <v>45</v>
      </c>
      <c r="O31" s="20">
        <v>66</v>
      </c>
      <c r="P31" s="20">
        <f>O31*N31</f>
        <v>2970</v>
      </c>
      <c r="Q31" s="33">
        <f>P31*M31</f>
        <v>2150.874</v>
      </c>
      <c r="R31" s="20"/>
      <c r="S31" s="20"/>
      <c r="T31" s="20">
        <v>12</v>
      </c>
    </row>
    <row r="32" spans="1:20" ht="12.75">
      <c r="A32" s="20">
        <v>12</v>
      </c>
      <c r="B32" s="155" t="s">
        <v>1463</v>
      </c>
      <c r="C32" s="20" t="s">
        <v>26</v>
      </c>
      <c r="D32" s="20" t="s">
        <v>1332</v>
      </c>
      <c r="E32" s="20">
        <v>90</v>
      </c>
      <c r="F32" s="20" t="s">
        <v>142</v>
      </c>
      <c r="G32" s="20" t="s">
        <v>28</v>
      </c>
      <c r="H32" s="20" t="s">
        <v>28</v>
      </c>
      <c r="I32" s="20" t="s">
        <v>20</v>
      </c>
      <c r="J32" s="51">
        <v>16973</v>
      </c>
      <c r="K32" s="20" t="s">
        <v>557</v>
      </c>
      <c r="L32" s="19">
        <v>90</v>
      </c>
      <c r="M32" s="33">
        <v>0.7137</v>
      </c>
      <c r="N32" s="20">
        <v>45</v>
      </c>
      <c r="O32" s="20">
        <v>50</v>
      </c>
      <c r="P32" s="20">
        <f>O32*N32</f>
        <v>2250</v>
      </c>
      <c r="Q32" s="33">
        <f>P32*M32</f>
        <v>1605.825</v>
      </c>
      <c r="R32" s="20"/>
      <c r="S32" s="20" t="s">
        <v>668</v>
      </c>
      <c r="T32" s="20">
        <v>12</v>
      </c>
    </row>
    <row r="33" spans="1:20" ht="12.75">
      <c r="A33" s="94"/>
      <c r="B33" s="154"/>
      <c r="C33" s="94"/>
      <c r="D33" s="94"/>
      <c r="E33" s="94"/>
      <c r="F33" s="95" t="s">
        <v>232</v>
      </c>
      <c r="G33" s="95" t="s">
        <v>1464</v>
      </c>
      <c r="H33" s="95" t="s">
        <v>319</v>
      </c>
      <c r="I33" s="94"/>
      <c r="J33" s="96"/>
      <c r="K33" s="94"/>
      <c r="L33" s="98"/>
      <c r="M33" s="101"/>
      <c r="N33" s="94"/>
      <c r="O33" s="94"/>
      <c r="P33" s="94"/>
      <c r="Q33" s="101"/>
      <c r="R33" s="94"/>
      <c r="S33" s="94"/>
      <c r="T33" s="94"/>
    </row>
    <row r="34" spans="1:20" ht="12.75">
      <c r="A34" s="20">
        <v>12</v>
      </c>
      <c r="B34" s="155" t="s">
        <v>1463</v>
      </c>
      <c r="C34" s="20" t="s">
        <v>38</v>
      </c>
      <c r="D34" s="20" t="s">
        <v>1332</v>
      </c>
      <c r="E34" s="20">
        <v>44</v>
      </c>
      <c r="F34" s="20" t="s">
        <v>105</v>
      </c>
      <c r="G34" s="20" t="s">
        <v>58</v>
      </c>
      <c r="H34" s="20" t="s">
        <v>22</v>
      </c>
      <c r="I34" s="20" t="s">
        <v>20</v>
      </c>
      <c r="J34" s="51">
        <v>39637</v>
      </c>
      <c r="K34" s="20" t="s">
        <v>84</v>
      </c>
      <c r="L34" s="276">
        <v>34.5</v>
      </c>
      <c r="M34" s="33">
        <v>1.2754</v>
      </c>
      <c r="N34" s="20">
        <v>35</v>
      </c>
      <c r="O34" s="20">
        <v>7</v>
      </c>
      <c r="P34" s="20">
        <f>O34*N34</f>
        <v>245</v>
      </c>
      <c r="Q34" s="33">
        <f>P34*M34</f>
        <v>312.473</v>
      </c>
      <c r="R34" s="20"/>
      <c r="S34" s="20" t="s">
        <v>625</v>
      </c>
      <c r="T34" s="20">
        <v>12</v>
      </c>
    </row>
    <row r="35" spans="1:20" ht="12.75">
      <c r="A35" s="94"/>
      <c r="B35" s="154"/>
      <c r="C35" s="94"/>
      <c r="D35" s="94"/>
      <c r="E35" s="94"/>
      <c r="F35" s="95" t="s">
        <v>233</v>
      </c>
      <c r="G35" s="95" t="s">
        <v>1464</v>
      </c>
      <c r="H35" s="95" t="s">
        <v>319</v>
      </c>
      <c r="I35" s="94"/>
      <c r="J35" s="96"/>
      <c r="K35" s="94"/>
      <c r="L35" s="98"/>
      <c r="M35" s="101"/>
      <c r="N35" s="94"/>
      <c r="O35" s="94"/>
      <c r="P35" s="94"/>
      <c r="Q35" s="101"/>
      <c r="R35" s="94"/>
      <c r="S35" s="94"/>
      <c r="T35" s="94"/>
    </row>
    <row r="36" spans="1:20" ht="12.75">
      <c r="A36" s="20">
        <v>12</v>
      </c>
      <c r="B36" s="155" t="s">
        <v>1463</v>
      </c>
      <c r="C36" s="20" t="s">
        <v>38</v>
      </c>
      <c r="D36" s="20" t="s">
        <v>1332</v>
      </c>
      <c r="E36" s="20">
        <v>56</v>
      </c>
      <c r="F36" s="20" t="s">
        <v>1354</v>
      </c>
      <c r="G36" s="20" t="s">
        <v>78</v>
      </c>
      <c r="H36" s="20" t="s">
        <v>78</v>
      </c>
      <c r="I36" s="20" t="s">
        <v>20</v>
      </c>
      <c r="J36" s="51">
        <v>35024</v>
      </c>
      <c r="K36" s="20" t="s">
        <v>49</v>
      </c>
      <c r="L36" s="19">
        <v>55.8</v>
      </c>
      <c r="M36" s="33">
        <v>0.9546</v>
      </c>
      <c r="N36" s="20">
        <v>57.5</v>
      </c>
      <c r="O36" s="20">
        <v>35</v>
      </c>
      <c r="P36" s="20">
        <f aca="true" t="shared" si="4" ref="P36:P60">O36*N36</f>
        <v>2012.5</v>
      </c>
      <c r="Q36" s="33">
        <f aca="true" t="shared" si="5" ref="Q36:Q60">P36*M36</f>
        <v>1921.1325</v>
      </c>
      <c r="R36" s="20"/>
      <c r="S36" s="20" t="s">
        <v>1355</v>
      </c>
      <c r="T36" s="20">
        <v>12</v>
      </c>
    </row>
    <row r="37" spans="1:20" ht="12.75">
      <c r="A37" s="20">
        <v>12</v>
      </c>
      <c r="B37" s="155" t="s">
        <v>1463</v>
      </c>
      <c r="C37" s="20" t="s">
        <v>38</v>
      </c>
      <c r="D37" s="20" t="s">
        <v>1332</v>
      </c>
      <c r="E37" s="20">
        <v>60</v>
      </c>
      <c r="F37" s="20" t="s">
        <v>1356</v>
      </c>
      <c r="G37" s="20" t="s">
        <v>1670</v>
      </c>
      <c r="H37" s="20" t="s">
        <v>1670</v>
      </c>
      <c r="I37" s="20" t="s">
        <v>1670</v>
      </c>
      <c r="J37" s="51">
        <v>32376</v>
      </c>
      <c r="K37" s="20" t="s">
        <v>19</v>
      </c>
      <c r="L37" s="19">
        <v>57.3</v>
      </c>
      <c r="M37" s="33">
        <v>0.9529</v>
      </c>
      <c r="N37" s="20">
        <v>57.5</v>
      </c>
      <c r="O37" s="20">
        <v>333</v>
      </c>
      <c r="P37" s="20">
        <f t="shared" si="4"/>
        <v>19147.5</v>
      </c>
      <c r="Q37" s="33">
        <f t="shared" si="5"/>
        <v>18245.65275</v>
      </c>
      <c r="R37" s="20" t="s">
        <v>474</v>
      </c>
      <c r="S37" s="20" t="s">
        <v>1481</v>
      </c>
      <c r="T37" s="20">
        <v>48</v>
      </c>
    </row>
    <row r="38" spans="1:20" ht="12.75">
      <c r="A38" s="20">
        <v>12</v>
      </c>
      <c r="B38" s="155" t="s">
        <v>1463</v>
      </c>
      <c r="C38" s="20" t="s">
        <v>38</v>
      </c>
      <c r="D38" s="20" t="s">
        <v>1332</v>
      </c>
      <c r="E38" s="20">
        <v>67.5</v>
      </c>
      <c r="F38" s="20" t="s">
        <v>543</v>
      </c>
      <c r="G38" s="20" t="s">
        <v>28</v>
      </c>
      <c r="H38" s="20" t="s">
        <v>28</v>
      </c>
      <c r="I38" s="20" t="s">
        <v>20</v>
      </c>
      <c r="J38" s="51">
        <v>28761</v>
      </c>
      <c r="K38" s="20" t="s">
        <v>50</v>
      </c>
      <c r="L38" s="19">
        <v>67.1</v>
      </c>
      <c r="M38" s="33">
        <v>0.8346</v>
      </c>
      <c r="N38" s="20">
        <v>67.5</v>
      </c>
      <c r="O38" s="20">
        <v>35</v>
      </c>
      <c r="P38" s="20">
        <f t="shared" si="4"/>
        <v>2362.5</v>
      </c>
      <c r="Q38" s="33">
        <f t="shared" si="5"/>
        <v>1971.7425</v>
      </c>
      <c r="R38" s="20" t="s">
        <v>472</v>
      </c>
      <c r="S38" s="20" t="s">
        <v>671</v>
      </c>
      <c r="T38" s="20">
        <v>27</v>
      </c>
    </row>
    <row r="39" spans="1:20" ht="12.75">
      <c r="A39" s="20">
        <v>12</v>
      </c>
      <c r="B39" s="155" t="s">
        <v>1463</v>
      </c>
      <c r="C39" s="20" t="s">
        <v>38</v>
      </c>
      <c r="D39" s="20" t="s">
        <v>1332</v>
      </c>
      <c r="E39" s="20">
        <v>67.5</v>
      </c>
      <c r="F39" s="20" t="s">
        <v>1357</v>
      </c>
      <c r="G39" s="20" t="s">
        <v>28</v>
      </c>
      <c r="H39" s="20" t="s">
        <v>28</v>
      </c>
      <c r="I39" s="20" t="s">
        <v>20</v>
      </c>
      <c r="J39" s="51">
        <v>24565</v>
      </c>
      <c r="K39" s="20" t="s">
        <v>55</v>
      </c>
      <c r="L39" s="19">
        <v>64.5</v>
      </c>
      <c r="M39" s="33">
        <v>0.8682</v>
      </c>
      <c r="N39" s="20">
        <v>65</v>
      </c>
      <c r="O39" s="20">
        <v>37</v>
      </c>
      <c r="P39" s="20">
        <f t="shared" si="4"/>
        <v>2405</v>
      </c>
      <c r="Q39" s="33">
        <f t="shared" si="5"/>
        <v>2088.0209999999997</v>
      </c>
      <c r="R39" s="20" t="s">
        <v>471</v>
      </c>
      <c r="S39" s="20" t="s">
        <v>933</v>
      </c>
      <c r="T39" s="20">
        <v>48</v>
      </c>
    </row>
    <row r="40" spans="1:20" ht="12.75">
      <c r="A40" s="20">
        <v>12</v>
      </c>
      <c r="B40" s="155" t="s">
        <v>1463</v>
      </c>
      <c r="C40" s="20" t="s">
        <v>38</v>
      </c>
      <c r="D40" s="20" t="s">
        <v>1332</v>
      </c>
      <c r="E40" s="20">
        <v>75</v>
      </c>
      <c r="F40" s="20" t="s">
        <v>1358</v>
      </c>
      <c r="G40" s="20" t="s">
        <v>694</v>
      </c>
      <c r="H40" s="20" t="s">
        <v>694</v>
      </c>
      <c r="I40" s="20" t="s">
        <v>694</v>
      </c>
      <c r="J40" s="51">
        <v>24877</v>
      </c>
      <c r="K40" s="20" t="s">
        <v>55</v>
      </c>
      <c r="L40" s="19">
        <v>74.3</v>
      </c>
      <c r="M40" s="33">
        <v>0.7944</v>
      </c>
      <c r="N40" s="20">
        <v>75</v>
      </c>
      <c r="O40" s="20">
        <v>15</v>
      </c>
      <c r="P40" s="20">
        <f t="shared" si="4"/>
        <v>1125</v>
      </c>
      <c r="Q40" s="33">
        <f t="shared" si="5"/>
        <v>893.7</v>
      </c>
      <c r="R40" s="20"/>
      <c r="S40" s="20" t="s">
        <v>842</v>
      </c>
      <c r="T40" s="20">
        <v>12</v>
      </c>
    </row>
    <row r="41" spans="1:20" ht="12.75">
      <c r="A41" s="20">
        <v>12</v>
      </c>
      <c r="B41" s="155" t="s">
        <v>1463</v>
      </c>
      <c r="C41" s="20" t="s">
        <v>38</v>
      </c>
      <c r="D41" s="20" t="s">
        <v>1332</v>
      </c>
      <c r="E41" s="20">
        <v>75</v>
      </c>
      <c r="F41" s="20" t="s">
        <v>1359</v>
      </c>
      <c r="G41" s="20" t="s">
        <v>212</v>
      </c>
      <c r="H41" s="20" t="s">
        <v>212</v>
      </c>
      <c r="I41" s="20" t="s">
        <v>20</v>
      </c>
      <c r="J41" s="51">
        <v>32540</v>
      </c>
      <c r="K41" s="20" t="s">
        <v>19</v>
      </c>
      <c r="L41" s="19">
        <v>72.95</v>
      </c>
      <c r="M41" s="33">
        <v>0.8091</v>
      </c>
      <c r="N41" s="20">
        <v>70</v>
      </c>
      <c r="O41" s="20">
        <v>38</v>
      </c>
      <c r="P41" s="20">
        <f t="shared" si="4"/>
        <v>2660</v>
      </c>
      <c r="Q41" s="33">
        <f t="shared" si="5"/>
        <v>2152.206</v>
      </c>
      <c r="R41" s="20"/>
      <c r="S41" s="20"/>
      <c r="T41" s="20">
        <v>12</v>
      </c>
    </row>
    <row r="42" spans="1:20" ht="12.75">
      <c r="A42" s="20">
        <v>5</v>
      </c>
      <c r="B42" s="155" t="s">
        <v>1465</v>
      </c>
      <c r="C42" s="20" t="s">
        <v>38</v>
      </c>
      <c r="D42" s="20" t="s">
        <v>1332</v>
      </c>
      <c r="E42" s="20">
        <v>75</v>
      </c>
      <c r="F42" s="20" t="s">
        <v>121</v>
      </c>
      <c r="G42" s="20" t="s">
        <v>122</v>
      </c>
      <c r="H42" s="20" t="s">
        <v>122</v>
      </c>
      <c r="I42" s="20" t="s">
        <v>20</v>
      </c>
      <c r="J42" s="51">
        <v>29565</v>
      </c>
      <c r="K42" s="20" t="s">
        <v>19</v>
      </c>
      <c r="L42" s="19">
        <v>71.3</v>
      </c>
      <c r="M42" s="33">
        <v>0.8279</v>
      </c>
      <c r="N42" s="20">
        <v>75</v>
      </c>
      <c r="O42" s="20">
        <v>32</v>
      </c>
      <c r="P42" s="20">
        <f t="shared" si="4"/>
        <v>2400</v>
      </c>
      <c r="Q42" s="33">
        <f t="shared" si="5"/>
        <v>1986.96</v>
      </c>
      <c r="R42" s="20"/>
      <c r="S42" s="20"/>
      <c r="T42" s="20">
        <v>5</v>
      </c>
    </row>
    <row r="43" spans="1:20" ht="12.75">
      <c r="A43" s="20">
        <v>12</v>
      </c>
      <c r="B43" s="155" t="s">
        <v>1463</v>
      </c>
      <c r="C43" s="20" t="s">
        <v>38</v>
      </c>
      <c r="D43" s="20" t="s">
        <v>1332</v>
      </c>
      <c r="E43" s="20">
        <v>82.5</v>
      </c>
      <c r="F43" s="20" t="s">
        <v>638</v>
      </c>
      <c r="G43" s="20" t="s">
        <v>28</v>
      </c>
      <c r="H43" s="20" t="s">
        <v>28</v>
      </c>
      <c r="I43" s="20" t="s">
        <v>20</v>
      </c>
      <c r="J43" s="51">
        <v>22538</v>
      </c>
      <c r="K43" s="20" t="s">
        <v>72</v>
      </c>
      <c r="L43" s="19">
        <v>78.8</v>
      </c>
      <c r="M43" s="33">
        <v>0.7919</v>
      </c>
      <c r="N43" s="20">
        <v>80</v>
      </c>
      <c r="O43" s="20">
        <v>24</v>
      </c>
      <c r="P43" s="20">
        <f t="shared" si="4"/>
        <v>1920</v>
      </c>
      <c r="Q43" s="33">
        <f t="shared" si="5"/>
        <v>1520.448</v>
      </c>
      <c r="R43" s="20"/>
      <c r="S43" s="20" t="s">
        <v>639</v>
      </c>
      <c r="T43" s="20">
        <v>12</v>
      </c>
    </row>
    <row r="44" spans="1:20" ht="12.75">
      <c r="A44" s="20">
        <v>5</v>
      </c>
      <c r="B44" s="155" t="s">
        <v>1465</v>
      </c>
      <c r="C44" s="20" t="s">
        <v>38</v>
      </c>
      <c r="D44" s="20" t="s">
        <v>1332</v>
      </c>
      <c r="E44" s="20">
        <v>82.5</v>
      </c>
      <c r="F44" s="20" t="s">
        <v>1360</v>
      </c>
      <c r="G44" s="20" t="s">
        <v>58</v>
      </c>
      <c r="H44" s="20" t="s">
        <v>22</v>
      </c>
      <c r="I44" s="20" t="s">
        <v>20</v>
      </c>
      <c r="J44" s="51">
        <v>22825</v>
      </c>
      <c r="K44" s="20" t="s">
        <v>72</v>
      </c>
      <c r="L44" s="19">
        <v>76.4</v>
      </c>
      <c r="M44" s="33">
        <v>0.8168</v>
      </c>
      <c r="N44" s="20">
        <v>77.5</v>
      </c>
      <c r="O44" s="20">
        <v>23</v>
      </c>
      <c r="P44" s="20">
        <f t="shared" si="4"/>
        <v>1782.5</v>
      </c>
      <c r="Q44" s="33">
        <f t="shared" si="5"/>
        <v>1455.946</v>
      </c>
      <c r="R44" s="20"/>
      <c r="S44" s="20"/>
      <c r="T44" s="20">
        <v>5</v>
      </c>
    </row>
    <row r="45" spans="1:20" ht="12.75">
      <c r="A45" s="20">
        <v>12</v>
      </c>
      <c r="B45" s="155" t="s">
        <v>1463</v>
      </c>
      <c r="C45" s="20" t="s">
        <v>38</v>
      </c>
      <c r="D45" s="20" t="s">
        <v>1332</v>
      </c>
      <c r="E45" s="20">
        <v>82.5</v>
      </c>
      <c r="F45" s="20" t="s">
        <v>141</v>
      </c>
      <c r="G45" s="20" t="s">
        <v>724</v>
      </c>
      <c r="H45" s="20" t="s">
        <v>724</v>
      </c>
      <c r="I45" s="20" t="s">
        <v>20</v>
      </c>
      <c r="J45" s="51">
        <v>18153</v>
      </c>
      <c r="K45" s="20" t="s">
        <v>1351</v>
      </c>
      <c r="L45" s="19">
        <v>83.8</v>
      </c>
      <c r="M45" s="33">
        <v>0.7665</v>
      </c>
      <c r="N45" s="20">
        <v>85</v>
      </c>
      <c r="O45" s="20">
        <v>7</v>
      </c>
      <c r="P45" s="20">
        <f t="shared" si="4"/>
        <v>595</v>
      </c>
      <c r="Q45" s="33">
        <f t="shared" si="5"/>
        <v>456.0675</v>
      </c>
      <c r="R45" s="20"/>
      <c r="S45" s="20"/>
      <c r="T45" s="20">
        <v>12</v>
      </c>
    </row>
    <row r="46" spans="1:20" ht="12.75">
      <c r="A46" s="20">
        <v>12</v>
      </c>
      <c r="B46" s="155" t="s">
        <v>1463</v>
      </c>
      <c r="C46" s="20" t="s">
        <v>38</v>
      </c>
      <c r="D46" s="20" t="s">
        <v>1332</v>
      </c>
      <c r="E46" s="20">
        <v>82.5</v>
      </c>
      <c r="F46" s="20" t="s">
        <v>1362</v>
      </c>
      <c r="G46" s="20" t="s">
        <v>28</v>
      </c>
      <c r="H46" s="20" t="s">
        <v>28</v>
      </c>
      <c r="I46" s="20" t="s">
        <v>20</v>
      </c>
      <c r="J46" s="51">
        <v>31657</v>
      </c>
      <c r="K46" s="20" t="s">
        <v>19</v>
      </c>
      <c r="L46" s="19">
        <v>76.3</v>
      </c>
      <c r="M46" s="33">
        <v>0.8178</v>
      </c>
      <c r="N46" s="20">
        <v>77.5</v>
      </c>
      <c r="O46" s="20">
        <v>40</v>
      </c>
      <c r="P46" s="20">
        <f t="shared" si="4"/>
        <v>3100</v>
      </c>
      <c r="Q46" s="33">
        <f t="shared" si="5"/>
        <v>2535.18</v>
      </c>
      <c r="R46" s="20" t="s">
        <v>476</v>
      </c>
      <c r="S46" s="20" t="s">
        <v>639</v>
      </c>
      <c r="T46" s="20">
        <v>21</v>
      </c>
    </row>
    <row r="47" spans="1:20" ht="12.75">
      <c r="A47" s="20">
        <v>5</v>
      </c>
      <c r="B47" s="155" t="s">
        <v>1465</v>
      </c>
      <c r="C47" s="20" t="s">
        <v>38</v>
      </c>
      <c r="D47" s="20" t="s">
        <v>1332</v>
      </c>
      <c r="E47" s="20">
        <v>82.5</v>
      </c>
      <c r="F47" s="20" t="s">
        <v>1361</v>
      </c>
      <c r="G47" s="20" t="s">
        <v>621</v>
      </c>
      <c r="H47" s="20" t="s">
        <v>22</v>
      </c>
      <c r="I47" s="20" t="s">
        <v>20</v>
      </c>
      <c r="J47" s="51">
        <v>29836</v>
      </c>
      <c r="K47" s="20" t="s">
        <v>19</v>
      </c>
      <c r="L47" s="19">
        <v>80</v>
      </c>
      <c r="M47" s="33">
        <v>0.78</v>
      </c>
      <c r="N47" s="20">
        <v>80</v>
      </c>
      <c r="O47" s="20">
        <v>31</v>
      </c>
      <c r="P47" s="20">
        <f t="shared" si="4"/>
        <v>2480</v>
      </c>
      <c r="Q47" s="33">
        <f t="shared" si="5"/>
        <v>1934.4</v>
      </c>
      <c r="R47" s="20"/>
      <c r="S47" s="20" t="s">
        <v>320</v>
      </c>
      <c r="T47" s="20">
        <v>5</v>
      </c>
    </row>
    <row r="48" spans="1:20" ht="12.75">
      <c r="A48" s="20">
        <v>3</v>
      </c>
      <c r="B48" s="155" t="s">
        <v>1466</v>
      </c>
      <c r="C48" s="20" t="s">
        <v>38</v>
      </c>
      <c r="D48" s="20" t="s">
        <v>1332</v>
      </c>
      <c r="E48" s="20">
        <v>82.5</v>
      </c>
      <c r="F48" s="20" t="s">
        <v>1468</v>
      </c>
      <c r="G48" s="20" t="s">
        <v>273</v>
      </c>
      <c r="H48" s="20" t="s">
        <v>22</v>
      </c>
      <c r="I48" s="20" t="s">
        <v>20</v>
      </c>
      <c r="J48" s="51">
        <v>31162</v>
      </c>
      <c r="K48" s="20" t="s">
        <v>19</v>
      </c>
      <c r="L48" s="19">
        <v>79.5</v>
      </c>
      <c r="M48" s="33">
        <v>0.7849</v>
      </c>
      <c r="N48" s="20">
        <v>80</v>
      </c>
      <c r="O48" s="20">
        <v>23</v>
      </c>
      <c r="P48" s="20">
        <f t="shared" si="4"/>
        <v>1840</v>
      </c>
      <c r="Q48" s="33">
        <f t="shared" si="5"/>
        <v>1444.2160000000001</v>
      </c>
      <c r="R48" s="20"/>
      <c r="S48" s="20"/>
      <c r="T48" s="20">
        <v>3</v>
      </c>
    </row>
    <row r="49" spans="1:20" ht="12.75">
      <c r="A49" s="20">
        <v>12</v>
      </c>
      <c r="B49" s="155" t="s">
        <v>1463</v>
      </c>
      <c r="C49" s="20" t="s">
        <v>38</v>
      </c>
      <c r="D49" s="20" t="s">
        <v>1332</v>
      </c>
      <c r="E49" s="20">
        <v>90</v>
      </c>
      <c r="F49" s="20" t="s">
        <v>1352</v>
      </c>
      <c r="G49" s="20" t="s">
        <v>212</v>
      </c>
      <c r="H49" s="20" t="s">
        <v>212</v>
      </c>
      <c r="I49" s="20" t="s">
        <v>20</v>
      </c>
      <c r="J49" s="51">
        <v>28342</v>
      </c>
      <c r="K49" s="20" t="s">
        <v>50</v>
      </c>
      <c r="L49" s="19">
        <v>90</v>
      </c>
      <c r="M49" s="33">
        <v>0.7137</v>
      </c>
      <c r="N49" s="20">
        <v>90</v>
      </c>
      <c r="O49" s="20">
        <v>26</v>
      </c>
      <c r="P49" s="20">
        <f t="shared" si="4"/>
        <v>2340</v>
      </c>
      <c r="Q49" s="33">
        <f t="shared" si="5"/>
        <v>1670.058</v>
      </c>
      <c r="R49" s="20"/>
      <c r="S49" s="20"/>
      <c r="T49" s="20">
        <v>12</v>
      </c>
    </row>
    <row r="50" spans="1:20" ht="12.75">
      <c r="A50" s="20">
        <v>12</v>
      </c>
      <c r="B50" s="155" t="s">
        <v>1463</v>
      </c>
      <c r="C50" s="20" t="s">
        <v>38</v>
      </c>
      <c r="D50" s="20" t="s">
        <v>1332</v>
      </c>
      <c r="E50" s="20">
        <v>90</v>
      </c>
      <c r="F50" s="20" t="s">
        <v>1365</v>
      </c>
      <c r="G50" s="20" t="s">
        <v>1366</v>
      </c>
      <c r="H50" s="20" t="s">
        <v>1366</v>
      </c>
      <c r="I50" s="20" t="s">
        <v>20</v>
      </c>
      <c r="J50" s="51">
        <v>26808</v>
      </c>
      <c r="K50" s="20" t="s">
        <v>59</v>
      </c>
      <c r="L50" s="19">
        <v>90</v>
      </c>
      <c r="M50" s="33">
        <v>0.7137</v>
      </c>
      <c r="N50" s="20">
        <v>90</v>
      </c>
      <c r="O50" s="20">
        <v>30</v>
      </c>
      <c r="P50" s="20">
        <f t="shared" si="4"/>
        <v>2700</v>
      </c>
      <c r="Q50" s="33">
        <f t="shared" si="5"/>
        <v>1926.99</v>
      </c>
      <c r="R50" s="20" t="s">
        <v>473</v>
      </c>
      <c r="S50" s="20"/>
      <c r="T50" s="20">
        <v>21</v>
      </c>
    </row>
    <row r="51" spans="1:20" ht="12.75">
      <c r="A51" s="20">
        <v>12</v>
      </c>
      <c r="B51" s="155" t="s">
        <v>1463</v>
      </c>
      <c r="C51" s="20" t="s">
        <v>38</v>
      </c>
      <c r="D51" s="20" t="s">
        <v>1332</v>
      </c>
      <c r="E51" s="20">
        <v>90</v>
      </c>
      <c r="F51" s="20" t="s">
        <v>137</v>
      </c>
      <c r="G51" s="20" t="s">
        <v>724</v>
      </c>
      <c r="H51" s="20" t="s">
        <v>724</v>
      </c>
      <c r="I51" s="20" t="s">
        <v>20</v>
      </c>
      <c r="J51" s="51">
        <v>19844</v>
      </c>
      <c r="K51" s="20" t="s">
        <v>76</v>
      </c>
      <c r="L51" s="19">
        <v>88.7</v>
      </c>
      <c r="M51" s="33">
        <v>0.7242</v>
      </c>
      <c r="N51" s="20">
        <v>90</v>
      </c>
      <c r="O51" s="20">
        <v>14</v>
      </c>
      <c r="P51" s="20">
        <f t="shared" si="4"/>
        <v>1260</v>
      </c>
      <c r="Q51" s="33">
        <f t="shared" si="5"/>
        <v>912.492</v>
      </c>
      <c r="R51" s="20"/>
      <c r="S51" s="20"/>
      <c r="T51" s="20">
        <v>12</v>
      </c>
    </row>
    <row r="52" spans="1:20" ht="12.75">
      <c r="A52" s="20">
        <v>12</v>
      </c>
      <c r="B52" s="155" t="s">
        <v>1463</v>
      </c>
      <c r="C52" s="20" t="s">
        <v>38</v>
      </c>
      <c r="D52" s="20" t="s">
        <v>1332</v>
      </c>
      <c r="E52" s="20">
        <v>90</v>
      </c>
      <c r="F52" s="20" t="s">
        <v>1367</v>
      </c>
      <c r="G52" s="20" t="s">
        <v>28</v>
      </c>
      <c r="H52" s="20" t="s">
        <v>28</v>
      </c>
      <c r="I52" s="20" t="s">
        <v>20</v>
      </c>
      <c r="J52" s="51">
        <v>31115</v>
      </c>
      <c r="K52" s="20" t="s">
        <v>19</v>
      </c>
      <c r="L52" s="19">
        <v>88.2</v>
      </c>
      <c r="M52" s="33">
        <v>0.7283</v>
      </c>
      <c r="N52" s="20">
        <v>90</v>
      </c>
      <c r="O52" s="20">
        <v>38</v>
      </c>
      <c r="P52" s="20">
        <f t="shared" si="4"/>
        <v>3420</v>
      </c>
      <c r="Q52" s="33">
        <f t="shared" si="5"/>
        <v>2490.7859999999996</v>
      </c>
      <c r="R52" s="20"/>
      <c r="S52" s="20"/>
      <c r="T52" s="20">
        <v>12</v>
      </c>
    </row>
    <row r="53" spans="1:20" ht="12.75">
      <c r="A53" s="20">
        <v>5</v>
      </c>
      <c r="B53" s="155" t="s">
        <v>1465</v>
      </c>
      <c r="C53" s="20" t="s">
        <v>38</v>
      </c>
      <c r="D53" s="20" t="s">
        <v>1332</v>
      </c>
      <c r="E53" s="63">
        <v>90</v>
      </c>
      <c r="F53" s="63" t="s">
        <v>340</v>
      </c>
      <c r="G53" s="63" t="s">
        <v>335</v>
      </c>
      <c r="H53" s="63" t="s">
        <v>335</v>
      </c>
      <c r="I53" s="63" t="s">
        <v>20</v>
      </c>
      <c r="J53" s="65">
        <v>33131</v>
      </c>
      <c r="K53" s="68" t="s">
        <v>19</v>
      </c>
      <c r="L53" s="66">
        <v>88</v>
      </c>
      <c r="M53" s="33">
        <v>0.7299</v>
      </c>
      <c r="N53" s="20">
        <v>90</v>
      </c>
      <c r="O53" s="20">
        <v>36</v>
      </c>
      <c r="P53" s="20">
        <f t="shared" si="4"/>
        <v>3240</v>
      </c>
      <c r="Q53" s="33">
        <f t="shared" si="5"/>
        <v>2364.876</v>
      </c>
      <c r="R53" s="20"/>
      <c r="S53" s="20" t="s">
        <v>336</v>
      </c>
      <c r="T53" s="20">
        <v>5</v>
      </c>
    </row>
    <row r="54" spans="1:20" ht="12.75">
      <c r="A54" s="20">
        <v>3</v>
      </c>
      <c r="B54" s="155" t="s">
        <v>1466</v>
      </c>
      <c r="C54" s="20" t="s">
        <v>38</v>
      </c>
      <c r="D54" s="20" t="s">
        <v>1332</v>
      </c>
      <c r="E54" s="20">
        <v>90</v>
      </c>
      <c r="F54" s="20" t="s">
        <v>1364</v>
      </c>
      <c r="G54" s="20" t="s">
        <v>28</v>
      </c>
      <c r="H54" s="20" t="s">
        <v>28</v>
      </c>
      <c r="I54" s="20" t="s">
        <v>20</v>
      </c>
      <c r="J54" s="51">
        <v>29632</v>
      </c>
      <c r="K54" s="20" t="s">
        <v>19</v>
      </c>
      <c r="L54" s="19">
        <v>90</v>
      </c>
      <c r="M54" s="33">
        <v>0.7137</v>
      </c>
      <c r="N54" s="20">
        <v>90</v>
      </c>
      <c r="O54" s="20">
        <v>28</v>
      </c>
      <c r="P54" s="20">
        <f t="shared" si="4"/>
        <v>2520</v>
      </c>
      <c r="Q54" s="33">
        <f t="shared" si="5"/>
        <v>1798.5240000000001</v>
      </c>
      <c r="R54" s="20"/>
      <c r="S54" s="20" t="s">
        <v>1480</v>
      </c>
      <c r="T54" s="20">
        <v>3</v>
      </c>
    </row>
    <row r="55" spans="1:20" ht="12.75">
      <c r="A55" s="20">
        <v>2</v>
      </c>
      <c r="B55" s="155" t="s">
        <v>1467</v>
      </c>
      <c r="C55" s="20" t="s">
        <v>38</v>
      </c>
      <c r="D55" s="20" t="s">
        <v>1332</v>
      </c>
      <c r="E55" s="20">
        <v>90</v>
      </c>
      <c r="F55" s="20" t="s">
        <v>1363</v>
      </c>
      <c r="G55" s="20" t="s">
        <v>249</v>
      </c>
      <c r="H55" s="20" t="s">
        <v>22</v>
      </c>
      <c r="I55" s="20" t="s">
        <v>20</v>
      </c>
      <c r="J55" s="51">
        <v>29952</v>
      </c>
      <c r="K55" s="20" t="s">
        <v>19</v>
      </c>
      <c r="L55" s="19">
        <v>89.9</v>
      </c>
      <c r="M55" s="33">
        <v>0.7145</v>
      </c>
      <c r="N55" s="20">
        <v>90</v>
      </c>
      <c r="O55" s="20">
        <v>19</v>
      </c>
      <c r="P55" s="20">
        <f t="shared" si="4"/>
        <v>1710</v>
      </c>
      <c r="Q55" s="33">
        <f t="shared" si="5"/>
        <v>1221.795</v>
      </c>
      <c r="R55" s="20"/>
      <c r="S55" s="20" t="s">
        <v>320</v>
      </c>
      <c r="T55" s="20">
        <v>2</v>
      </c>
    </row>
    <row r="56" spans="1:20" ht="12.75">
      <c r="A56" s="20">
        <v>12</v>
      </c>
      <c r="B56" s="155" t="s">
        <v>1463</v>
      </c>
      <c r="C56" s="20" t="s">
        <v>38</v>
      </c>
      <c r="D56" s="20" t="s">
        <v>1332</v>
      </c>
      <c r="E56" s="20">
        <v>100</v>
      </c>
      <c r="F56" s="20" t="s">
        <v>1081</v>
      </c>
      <c r="G56" s="20" t="s">
        <v>28</v>
      </c>
      <c r="H56" s="20" t="s">
        <v>28</v>
      </c>
      <c r="I56" s="20" t="s">
        <v>20</v>
      </c>
      <c r="J56" s="51">
        <v>35157</v>
      </c>
      <c r="K56" s="20" t="s">
        <v>49</v>
      </c>
      <c r="L56" s="19">
        <v>91.5</v>
      </c>
      <c r="M56" s="33">
        <v>0.7233</v>
      </c>
      <c r="N56" s="20">
        <v>92.5</v>
      </c>
      <c r="O56" s="20">
        <v>15</v>
      </c>
      <c r="P56" s="20">
        <f t="shared" si="4"/>
        <v>1387.5</v>
      </c>
      <c r="Q56" s="33">
        <f t="shared" si="5"/>
        <v>1003.5787500000001</v>
      </c>
      <c r="R56" s="20"/>
      <c r="S56" s="20" t="s">
        <v>1082</v>
      </c>
      <c r="T56" s="20">
        <v>12</v>
      </c>
    </row>
    <row r="57" spans="1:20" ht="12.75">
      <c r="A57" s="20">
        <v>12</v>
      </c>
      <c r="B57" s="155" t="s">
        <v>1463</v>
      </c>
      <c r="C57" s="20" t="s">
        <v>38</v>
      </c>
      <c r="D57" s="20" t="s">
        <v>1332</v>
      </c>
      <c r="E57" s="20">
        <v>100</v>
      </c>
      <c r="F57" s="20" t="s">
        <v>1370</v>
      </c>
      <c r="G57" s="20" t="s">
        <v>35</v>
      </c>
      <c r="H57" s="20" t="s">
        <v>35</v>
      </c>
      <c r="I57" s="20" t="s">
        <v>20</v>
      </c>
      <c r="J57" s="51">
        <v>25929</v>
      </c>
      <c r="K57" s="20" t="s">
        <v>59</v>
      </c>
      <c r="L57" s="19">
        <v>96.6</v>
      </c>
      <c r="M57" s="33">
        <v>0.6851</v>
      </c>
      <c r="N57" s="20">
        <v>97.5</v>
      </c>
      <c r="O57" s="20">
        <v>18</v>
      </c>
      <c r="P57" s="20">
        <f t="shared" si="4"/>
        <v>1755</v>
      </c>
      <c r="Q57" s="33">
        <f t="shared" si="5"/>
        <v>1202.3505</v>
      </c>
      <c r="R57" s="20"/>
      <c r="S57" s="20"/>
      <c r="T57" s="20">
        <v>12</v>
      </c>
    </row>
    <row r="58" spans="1:20" ht="12.75">
      <c r="A58" s="20">
        <v>12</v>
      </c>
      <c r="B58" s="155" t="s">
        <v>1463</v>
      </c>
      <c r="C58" s="20" t="s">
        <v>38</v>
      </c>
      <c r="D58" s="20" t="s">
        <v>1332</v>
      </c>
      <c r="E58" s="20">
        <v>100</v>
      </c>
      <c r="F58" s="20" t="s">
        <v>1369</v>
      </c>
      <c r="G58" s="20" t="s">
        <v>28</v>
      </c>
      <c r="H58" s="20" t="s">
        <v>28</v>
      </c>
      <c r="I58" s="20" t="s">
        <v>20</v>
      </c>
      <c r="J58" s="51">
        <v>30271</v>
      </c>
      <c r="K58" s="20" t="s">
        <v>19</v>
      </c>
      <c r="L58" s="19">
        <v>99.8</v>
      </c>
      <c r="M58" s="33">
        <v>0.6631</v>
      </c>
      <c r="N58" s="20">
        <v>100</v>
      </c>
      <c r="O58" s="20">
        <v>45</v>
      </c>
      <c r="P58" s="20">
        <f t="shared" si="4"/>
        <v>4500</v>
      </c>
      <c r="Q58" s="33">
        <f t="shared" si="5"/>
        <v>2983.9500000000003</v>
      </c>
      <c r="R58" s="20" t="s">
        <v>475</v>
      </c>
      <c r="S58" s="20"/>
      <c r="T58" s="20">
        <v>27</v>
      </c>
    </row>
    <row r="59" spans="1:20" ht="12.75">
      <c r="A59" s="20">
        <v>5</v>
      </c>
      <c r="B59" s="155" t="s">
        <v>1465</v>
      </c>
      <c r="C59" s="20" t="s">
        <v>38</v>
      </c>
      <c r="D59" s="20" t="s">
        <v>1332</v>
      </c>
      <c r="E59" s="20">
        <v>100</v>
      </c>
      <c r="F59" s="20" t="s">
        <v>1368</v>
      </c>
      <c r="G59" s="20" t="s">
        <v>35</v>
      </c>
      <c r="H59" s="20" t="s">
        <v>35</v>
      </c>
      <c r="I59" s="20" t="s">
        <v>20</v>
      </c>
      <c r="J59" s="51">
        <v>29919</v>
      </c>
      <c r="K59" s="20" t="s">
        <v>19</v>
      </c>
      <c r="L59" s="19">
        <v>90.4</v>
      </c>
      <c r="M59" s="33">
        <v>0.7321</v>
      </c>
      <c r="N59" s="20">
        <v>92.5</v>
      </c>
      <c r="O59" s="20">
        <v>28</v>
      </c>
      <c r="P59" s="20">
        <f t="shared" si="4"/>
        <v>2590</v>
      </c>
      <c r="Q59" s="33">
        <f t="shared" si="5"/>
        <v>1896.139</v>
      </c>
      <c r="R59" s="20"/>
      <c r="S59" s="20"/>
      <c r="T59" s="20">
        <v>5</v>
      </c>
    </row>
    <row r="60" spans="1:20" ht="12.75">
      <c r="A60" s="20">
        <v>12</v>
      </c>
      <c r="B60" s="155" t="s">
        <v>1463</v>
      </c>
      <c r="C60" s="20" t="s">
        <v>38</v>
      </c>
      <c r="D60" s="20" t="s">
        <v>1332</v>
      </c>
      <c r="E60" s="20">
        <v>125</v>
      </c>
      <c r="F60" s="20" t="s">
        <v>1372</v>
      </c>
      <c r="G60" s="20" t="s">
        <v>28</v>
      </c>
      <c r="H60" s="20" t="s">
        <v>28</v>
      </c>
      <c r="I60" s="20" t="s">
        <v>20</v>
      </c>
      <c r="J60" s="51">
        <v>31056</v>
      </c>
      <c r="K60" s="20" t="s">
        <v>19</v>
      </c>
      <c r="L60" s="19">
        <v>116.2</v>
      </c>
      <c r="M60" s="33">
        <v>0.6713</v>
      </c>
      <c r="N60" s="20">
        <v>117.5</v>
      </c>
      <c r="O60" s="20">
        <v>16</v>
      </c>
      <c r="P60" s="20">
        <f t="shared" si="4"/>
        <v>1880</v>
      </c>
      <c r="Q60" s="33">
        <f t="shared" si="5"/>
        <v>1262.044</v>
      </c>
      <c r="R60" s="20"/>
      <c r="S60" s="20" t="s">
        <v>671</v>
      </c>
      <c r="T60" s="20">
        <v>12</v>
      </c>
    </row>
    <row r="61" spans="1:20" ht="12.75">
      <c r="A61" s="20"/>
      <c r="B61" s="155"/>
      <c r="C61" s="20"/>
      <c r="D61" s="20"/>
      <c r="E61" s="20"/>
      <c r="F61" s="32" t="s">
        <v>1373</v>
      </c>
      <c r="G61" s="20"/>
      <c r="H61" s="20"/>
      <c r="I61" s="20"/>
      <c r="J61" s="51"/>
      <c r="K61" s="20"/>
      <c r="L61" s="19"/>
      <c r="M61" s="33"/>
      <c r="N61" s="20"/>
      <c r="O61" s="20"/>
      <c r="P61" s="20"/>
      <c r="Q61" s="33"/>
      <c r="R61" s="20"/>
      <c r="S61" s="20"/>
      <c r="T61" s="20"/>
    </row>
    <row r="62" spans="1:20" ht="12.75">
      <c r="A62" s="20">
        <v>12</v>
      </c>
      <c r="B62" s="155" t="s">
        <v>1463</v>
      </c>
      <c r="C62" s="20" t="s">
        <v>26</v>
      </c>
      <c r="D62" s="20" t="s">
        <v>1332</v>
      </c>
      <c r="E62" s="20">
        <v>60</v>
      </c>
      <c r="F62" s="20" t="s">
        <v>1356</v>
      </c>
      <c r="G62" s="20" t="s">
        <v>1670</v>
      </c>
      <c r="H62" s="20" t="s">
        <v>1670</v>
      </c>
      <c r="I62" s="20" t="s">
        <v>1670</v>
      </c>
      <c r="J62" s="51">
        <v>32376</v>
      </c>
      <c r="K62" s="20" t="s">
        <v>19</v>
      </c>
      <c r="L62" s="19">
        <v>57.3</v>
      </c>
      <c r="M62" s="33">
        <v>0.9529</v>
      </c>
      <c r="N62" s="20">
        <v>57.5</v>
      </c>
      <c r="O62" s="20">
        <v>333</v>
      </c>
      <c r="P62" s="20">
        <f aca="true" t="shared" si="6" ref="P62:P80">O62*N62</f>
        <v>19147.5</v>
      </c>
      <c r="Q62" s="33">
        <f aca="true" t="shared" si="7" ref="Q62:Q80">P62*M62</f>
        <v>18245.65275</v>
      </c>
      <c r="R62" s="20" t="s">
        <v>474</v>
      </c>
      <c r="S62" s="20" t="s">
        <v>1481</v>
      </c>
      <c r="T62" s="20">
        <v>48</v>
      </c>
    </row>
    <row r="63" spans="1:20" ht="12.75">
      <c r="A63" s="20">
        <v>12</v>
      </c>
      <c r="B63" s="155" t="s">
        <v>1463</v>
      </c>
      <c r="C63" s="20" t="s">
        <v>26</v>
      </c>
      <c r="D63" s="20" t="s">
        <v>1332</v>
      </c>
      <c r="E63" s="20">
        <v>67.5</v>
      </c>
      <c r="F63" s="20" t="s">
        <v>1374</v>
      </c>
      <c r="G63" s="20" t="s">
        <v>1375</v>
      </c>
      <c r="H63" s="20" t="s">
        <v>1375</v>
      </c>
      <c r="I63" s="20" t="s">
        <v>20</v>
      </c>
      <c r="J63" s="51">
        <v>35385</v>
      </c>
      <c r="K63" s="20" t="s">
        <v>49</v>
      </c>
      <c r="L63" s="19">
        <v>63.8</v>
      </c>
      <c r="M63" s="33">
        <v>0.8777</v>
      </c>
      <c r="N63" s="20">
        <v>62.5</v>
      </c>
      <c r="O63" s="20">
        <v>35</v>
      </c>
      <c r="P63" s="20">
        <f t="shared" si="6"/>
        <v>2187.5</v>
      </c>
      <c r="Q63" s="33">
        <f t="shared" si="7"/>
        <v>1919.96875</v>
      </c>
      <c r="R63" s="20"/>
      <c r="S63" s="20" t="s">
        <v>1482</v>
      </c>
      <c r="T63" s="20">
        <v>12</v>
      </c>
    </row>
    <row r="64" spans="1:20" ht="12.75">
      <c r="A64" s="20">
        <v>12</v>
      </c>
      <c r="B64" s="155" t="s">
        <v>1463</v>
      </c>
      <c r="C64" s="20" t="s">
        <v>26</v>
      </c>
      <c r="D64" s="20" t="s">
        <v>1332</v>
      </c>
      <c r="E64" s="20">
        <v>67.5</v>
      </c>
      <c r="F64" s="20" t="s">
        <v>543</v>
      </c>
      <c r="G64" s="20" t="s">
        <v>28</v>
      </c>
      <c r="H64" s="20" t="s">
        <v>28</v>
      </c>
      <c r="I64" s="20" t="s">
        <v>20</v>
      </c>
      <c r="J64" s="51">
        <v>28761</v>
      </c>
      <c r="K64" s="20" t="s">
        <v>50</v>
      </c>
      <c r="L64" s="19">
        <v>67.1</v>
      </c>
      <c r="M64" s="33">
        <v>0.8346</v>
      </c>
      <c r="N64" s="20">
        <v>67.5</v>
      </c>
      <c r="O64" s="20">
        <v>35</v>
      </c>
      <c r="P64" s="20">
        <f t="shared" si="6"/>
        <v>2362.5</v>
      </c>
      <c r="Q64" s="33">
        <f t="shared" si="7"/>
        <v>1971.7425</v>
      </c>
      <c r="R64" s="20" t="s">
        <v>473</v>
      </c>
      <c r="S64" s="20" t="s">
        <v>671</v>
      </c>
      <c r="T64" s="20">
        <v>21</v>
      </c>
    </row>
    <row r="65" spans="1:20" ht="12.75">
      <c r="A65" s="20">
        <v>12</v>
      </c>
      <c r="B65" s="155" t="s">
        <v>1463</v>
      </c>
      <c r="C65" s="20" t="s">
        <v>26</v>
      </c>
      <c r="D65" s="20" t="s">
        <v>1332</v>
      </c>
      <c r="E65" s="20">
        <v>82.5</v>
      </c>
      <c r="F65" s="20" t="s">
        <v>1378</v>
      </c>
      <c r="G65" s="20" t="s">
        <v>35</v>
      </c>
      <c r="H65" s="20" t="s">
        <v>35</v>
      </c>
      <c r="I65" s="20" t="s">
        <v>20</v>
      </c>
      <c r="J65" s="51">
        <v>28583</v>
      </c>
      <c r="K65" s="20" t="s">
        <v>50</v>
      </c>
      <c r="L65" s="19">
        <v>79.4</v>
      </c>
      <c r="M65" s="33">
        <v>0.7859</v>
      </c>
      <c r="N65" s="20">
        <v>80</v>
      </c>
      <c r="O65" s="20">
        <v>48</v>
      </c>
      <c r="P65" s="20">
        <f t="shared" si="6"/>
        <v>3840</v>
      </c>
      <c r="Q65" s="33">
        <f t="shared" si="7"/>
        <v>3017.856</v>
      </c>
      <c r="R65" s="20" t="s">
        <v>471</v>
      </c>
      <c r="S65" s="20"/>
      <c r="T65" s="20">
        <v>48</v>
      </c>
    </row>
    <row r="66" spans="1:20" ht="12.75">
      <c r="A66" s="20">
        <v>12</v>
      </c>
      <c r="B66" s="155" t="s">
        <v>1463</v>
      </c>
      <c r="C66" s="20" t="s">
        <v>26</v>
      </c>
      <c r="D66" s="20" t="s">
        <v>1332</v>
      </c>
      <c r="E66" s="20">
        <v>82.5</v>
      </c>
      <c r="F66" s="20" t="s">
        <v>638</v>
      </c>
      <c r="G66" s="20" t="s">
        <v>28</v>
      </c>
      <c r="H66" s="20" t="s">
        <v>28</v>
      </c>
      <c r="I66" s="20" t="s">
        <v>20</v>
      </c>
      <c r="J66" s="51">
        <v>22538</v>
      </c>
      <c r="K66" s="20" t="s">
        <v>72</v>
      </c>
      <c r="L66" s="19">
        <v>78.8</v>
      </c>
      <c r="M66" s="33">
        <v>0.7919</v>
      </c>
      <c r="N66" s="20">
        <v>80</v>
      </c>
      <c r="O66" s="20">
        <v>24</v>
      </c>
      <c r="P66" s="20">
        <f t="shared" si="6"/>
        <v>1920</v>
      </c>
      <c r="Q66" s="33">
        <f t="shared" si="7"/>
        <v>1520.448</v>
      </c>
      <c r="R66" s="20"/>
      <c r="S66" s="20" t="s">
        <v>639</v>
      </c>
      <c r="T66" s="20">
        <v>12</v>
      </c>
    </row>
    <row r="67" spans="1:20" ht="12.75">
      <c r="A67" s="20">
        <v>12</v>
      </c>
      <c r="B67" s="155" t="s">
        <v>1463</v>
      </c>
      <c r="C67" s="20" t="s">
        <v>26</v>
      </c>
      <c r="D67" s="20" t="s">
        <v>1332</v>
      </c>
      <c r="E67" s="20">
        <v>82.5</v>
      </c>
      <c r="F67" s="20" t="s">
        <v>141</v>
      </c>
      <c r="G67" s="20" t="s">
        <v>724</v>
      </c>
      <c r="H67" s="20" t="s">
        <v>724</v>
      </c>
      <c r="I67" s="20" t="s">
        <v>20</v>
      </c>
      <c r="J67" s="51">
        <v>18153</v>
      </c>
      <c r="K67" s="20" t="s">
        <v>1351</v>
      </c>
      <c r="L67" s="19">
        <v>83.8</v>
      </c>
      <c r="M67" s="33">
        <v>0.7665</v>
      </c>
      <c r="N67" s="20">
        <v>85</v>
      </c>
      <c r="O67" s="20">
        <v>7</v>
      </c>
      <c r="P67" s="20">
        <f t="shared" si="6"/>
        <v>595</v>
      </c>
      <c r="Q67" s="33">
        <f t="shared" si="7"/>
        <v>456.0675</v>
      </c>
      <c r="R67" s="20"/>
      <c r="S67" s="20"/>
      <c r="T67" s="20">
        <v>12</v>
      </c>
    </row>
    <row r="68" spans="1:20" ht="12.75">
      <c r="A68" s="20">
        <v>12</v>
      </c>
      <c r="B68" s="155" t="s">
        <v>1463</v>
      </c>
      <c r="C68" s="20" t="s">
        <v>26</v>
      </c>
      <c r="D68" s="20" t="s">
        <v>1332</v>
      </c>
      <c r="E68" s="20">
        <v>82.5</v>
      </c>
      <c r="F68" s="20" t="s">
        <v>193</v>
      </c>
      <c r="G68" s="20" t="s">
        <v>33</v>
      </c>
      <c r="H68" s="20" t="s">
        <v>33</v>
      </c>
      <c r="I68" s="20" t="s">
        <v>33</v>
      </c>
      <c r="J68" s="51">
        <v>31537</v>
      </c>
      <c r="K68" s="20" t="s">
        <v>19</v>
      </c>
      <c r="L68" s="19">
        <v>81.9</v>
      </c>
      <c r="M68" s="33">
        <v>0.7619</v>
      </c>
      <c r="N68" s="20">
        <v>82.5</v>
      </c>
      <c r="O68" s="20">
        <v>48</v>
      </c>
      <c r="P68" s="20">
        <f t="shared" si="6"/>
        <v>3960</v>
      </c>
      <c r="Q68" s="33">
        <f t="shared" si="7"/>
        <v>3017.1240000000003</v>
      </c>
      <c r="R68" s="20" t="s">
        <v>476</v>
      </c>
      <c r="S68" s="20"/>
      <c r="T68" s="20">
        <v>21</v>
      </c>
    </row>
    <row r="69" spans="1:20" ht="12.75">
      <c r="A69" s="20">
        <v>5</v>
      </c>
      <c r="B69" s="155" t="s">
        <v>1465</v>
      </c>
      <c r="C69" s="20" t="s">
        <v>26</v>
      </c>
      <c r="D69" s="20" t="s">
        <v>1332</v>
      </c>
      <c r="E69" s="20">
        <v>82.5</v>
      </c>
      <c r="F69" s="20" t="s">
        <v>1378</v>
      </c>
      <c r="G69" s="20" t="s">
        <v>35</v>
      </c>
      <c r="H69" s="20" t="s">
        <v>35</v>
      </c>
      <c r="I69" s="20" t="s">
        <v>20</v>
      </c>
      <c r="J69" s="51">
        <v>28583</v>
      </c>
      <c r="K69" s="20" t="s">
        <v>19</v>
      </c>
      <c r="L69" s="19">
        <v>79.4</v>
      </c>
      <c r="M69" s="33">
        <v>0.7859</v>
      </c>
      <c r="N69" s="20">
        <v>80</v>
      </c>
      <c r="O69" s="20">
        <v>48</v>
      </c>
      <c r="P69" s="20">
        <f t="shared" si="6"/>
        <v>3840</v>
      </c>
      <c r="Q69" s="33">
        <f t="shared" si="7"/>
        <v>3017.856</v>
      </c>
      <c r="R69" s="20" t="s">
        <v>475</v>
      </c>
      <c r="S69" s="20"/>
      <c r="T69" s="20">
        <v>20</v>
      </c>
    </row>
    <row r="70" spans="1:20" ht="12.75">
      <c r="A70" s="20">
        <v>3</v>
      </c>
      <c r="B70" s="155" t="s">
        <v>1466</v>
      </c>
      <c r="C70" s="20" t="s">
        <v>26</v>
      </c>
      <c r="D70" s="20" t="s">
        <v>1332</v>
      </c>
      <c r="E70" s="20">
        <v>82.5</v>
      </c>
      <c r="F70" s="20" t="s">
        <v>1377</v>
      </c>
      <c r="G70" s="20" t="s">
        <v>28</v>
      </c>
      <c r="H70" s="20" t="s">
        <v>28</v>
      </c>
      <c r="I70" s="20" t="s">
        <v>20</v>
      </c>
      <c r="J70" s="51">
        <v>29250</v>
      </c>
      <c r="K70" s="20" t="s">
        <v>19</v>
      </c>
      <c r="L70" s="19">
        <v>80</v>
      </c>
      <c r="M70" s="33">
        <v>0.78</v>
      </c>
      <c r="N70" s="20">
        <v>80</v>
      </c>
      <c r="O70" s="20">
        <v>41</v>
      </c>
      <c r="P70" s="20">
        <f t="shared" si="6"/>
        <v>3280</v>
      </c>
      <c r="Q70" s="33">
        <f t="shared" si="7"/>
        <v>2558.4</v>
      </c>
      <c r="R70" s="20"/>
      <c r="S70" s="20"/>
      <c r="T70" s="20">
        <v>3</v>
      </c>
    </row>
    <row r="71" spans="1:20" ht="12.75">
      <c r="A71" s="20">
        <v>0</v>
      </c>
      <c r="B71" s="155" t="s">
        <v>234</v>
      </c>
      <c r="C71" s="20" t="s">
        <v>26</v>
      </c>
      <c r="D71" s="20" t="s">
        <v>1332</v>
      </c>
      <c r="E71" s="20">
        <v>82.5</v>
      </c>
      <c r="F71" s="20" t="s">
        <v>313</v>
      </c>
      <c r="G71" s="20" t="s">
        <v>1182</v>
      </c>
      <c r="H71" s="20" t="s">
        <v>1182</v>
      </c>
      <c r="I71" s="20" t="s">
        <v>20</v>
      </c>
      <c r="J71" s="51">
        <v>34936</v>
      </c>
      <c r="K71" s="20" t="s">
        <v>19</v>
      </c>
      <c r="L71" s="19">
        <v>82</v>
      </c>
      <c r="M71" s="33">
        <v>0.761</v>
      </c>
      <c r="N71" s="20">
        <v>82.5</v>
      </c>
      <c r="O71" s="20">
        <v>0</v>
      </c>
      <c r="P71" s="20">
        <f t="shared" si="6"/>
        <v>0</v>
      </c>
      <c r="Q71" s="33">
        <f t="shared" si="7"/>
        <v>0</v>
      </c>
      <c r="R71" s="20"/>
      <c r="S71" s="20" t="s">
        <v>336</v>
      </c>
      <c r="T71" s="20">
        <v>0</v>
      </c>
    </row>
    <row r="72" spans="1:20" ht="12.75">
      <c r="A72" s="20">
        <v>12</v>
      </c>
      <c r="B72" s="155" t="s">
        <v>1463</v>
      </c>
      <c r="C72" s="20" t="s">
        <v>26</v>
      </c>
      <c r="D72" s="20" t="s">
        <v>1332</v>
      </c>
      <c r="E72" s="20">
        <v>90</v>
      </c>
      <c r="F72" s="20" t="s">
        <v>1379</v>
      </c>
      <c r="G72" s="20" t="s">
        <v>28</v>
      </c>
      <c r="H72" s="20" t="s">
        <v>28</v>
      </c>
      <c r="I72" s="20" t="s">
        <v>20</v>
      </c>
      <c r="J72" s="51">
        <v>35244</v>
      </c>
      <c r="K72" s="20" t="s">
        <v>49</v>
      </c>
      <c r="L72" s="19">
        <v>83.4</v>
      </c>
      <c r="M72" s="33">
        <v>0.7702</v>
      </c>
      <c r="N72" s="20">
        <v>85</v>
      </c>
      <c r="O72" s="20">
        <v>37</v>
      </c>
      <c r="P72" s="20">
        <f t="shared" si="6"/>
        <v>3145</v>
      </c>
      <c r="Q72" s="33">
        <f t="shared" si="7"/>
        <v>2422.279</v>
      </c>
      <c r="R72" s="20"/>
      <c r="S72" s="20" t="s">
        <v>671</v>
      </c>
      <c r="T72" s="20">
        <v>12</v>
      </c>
    </row>
    <row r="73" spans="1:20" ht="12.75">
      <c r="A73" s="20">
        <v>12</v>
      </c>
      <c r="B73" s="155" t="s">
        <v>1463</v>
      </c>
      <c r="C73" s="20" t="s">
        <v>26</v>
      </c>
      <c r="D73" s="20" t="s">
        <v>1332</v>
      </c>
      <c r="E73" s="20">
        <v>90</v>
      </c>
      <c r="F73" s="20" t="s">
        <v>1376</v>
      </c>
      <c r="G73" s="20" t="s">
        <v>71</v>
      </c>
      <c r="H73" s="20" t="s">
        <v>71</v>
      </c>
      <c r="I73" s="20" t="s">
        <v>20</v>
      </c>
      <c r="J73" s="51">
        <v>26084</v>
      </c>
      <c r="K73" s="20" t="s">
        <v>59</v>
      </c>
      <c r="L73" s="19">
        <v>87.5</v>
      </c>
      <c r="M73" s="33">
        <v>0.7341</v>
      </c>
      <c r="N73" s="20">
        <v>87.5</v>
      </c>
      <c r="O73" s="20">
        <v>25</v>
      </c>
      <c r="P73" s="20">
        <f t="shared" si="6"/>
        <v>2187.5</v>
      </c>
      <c r="Q73" s="33">
        <f t="shared" si="7"/>
        <v>1605.84375</v>
      </c>
      <c r="R73" s="20"/>
      <c r="S73" s="20"/>
      <c r="T73" s="20">
        <v>12</v>
      </c>
    </row>
    <row r="74" spans="1:20" ht="12.75">
      <c r="A74" s="20">
        <v>5</v>
      </c>
      <c r="B74" s="155" t="s">
        <v>1465</v>
      </c>
      <c r="C74" s="20" t="s">
        <v>26</v>
      </c>
      <c r="D74" s="20" t="s">
        <v>1332</v>
      </c>
      <c r="E74" s="20">
        <v>90</v>
      </c>
      <c r="F74" s="20" t="s">
        <v>401</v>
      </c>
      <c r="G74" s="20" t="s">
        <v>1380</v>
      </c>
      <c r="H74" s="20" t="s">
        <v>1380</v>
      </c>
      <c r="I74" s="20" t="s">
        <v>20</v>
      </c>
      <c r="J74" s="51">
        <v>26567</v>
      </c>
      <c r="K74" s="20" t="s">
        <v>59</v>
      </c>
      <c r="L74" s="19">
        <v>88.4</v>
      </c>
      <c r="M74" s="33">
        <v>0.7266</v>
      </c>
      <c r="N74" s="20">
        <v>90</v>
      </c>
      <c r="O74" s="20">
        <v>20</v>
      </c>
      <c r="P74" s="20">
        <f t="shared" si="6"/>
        <v>1800</v>
      </c>
      <c r="Q74" s="33">
        <f t="shared" si="7"/>
        <v>1307.88</v>
      </c>
      <c r="R74" s="20"/>
      <c r="S74" s="20"/>
      <c r="T74" s="20">
        <v>5</v>
      </c>
    </row>
    <row r="75" spans="1:20" ht="12.75">
      <c r="A75" s="20">
        <v>12</v>
      </c>
      <c r="B75" s="155" t="s">
        <v>1463</v>
      </c>
      <c r="C75" s="20" t="s">
        <v>26</v>
      </c>
      <c r="D75" s="20" t="s">
        <v>1332</v>
      </c>
      <c r="E75" s="20">
        <v>90</v>
      </c>
      <c r="F75" s="20" t="s">
        <v>137</v>
      </c>
      <c r="G75" s="20" t="s">
        <v>724</v>
      </c>
      <c r="H75" s="20" t="s">
        <v>724</v>
      </c>
      <c r="I75" s="20" t="s">
        <v>20</v>
      </c>
      <c r="J75" s="51">
        <v>19844</v>
      </c>
      <c r="K75" s="20" t="s">
        <v>76</v>
      </c>
      <c r="L75" s="19">
        <v>88.7</v>
      </c>
      <c r="M75" s="33">
        <v>0.7242</v>
      </c>
      <c r="N75" s="20">
        <v>90</v>
      </c>
      <c r="O75" s="20">
        <v>14</v>
      </c>
      <c r="P75" s="20">
        <f t="shared" si="6"/>
        <v>1260</v>
      </c>
      <c r="Q75" s="33">
        <f t="shared" si="7"/>
        <v>912.492</v>
      </c>
      <c r="R75" s="20"/>
      <c r="S75" s="20"/>
      <c r="T75" s="20">
        <v>12</v>
      </c>
    </row>
    <row r="76" spans="1:20" ht="12.75">
      <c r="A76" s="20">
        <v>12</v>
      </c>
      <c r="B76" s="155" t="s">
        <v>1463</v>
      </c>
      <c r="C76" s="20" t="s">
        <v>26</v>
      </c>
      <c r="D76" s="20" t="s">
        <v>1332</v>
      </c>
      <c r="E76" s="20">
        <v>90</v>
      </c>
      <c r="F76" s="20" t="s">
        <v>254</v>
      </c>
      <c r="G76" s="20" t="s">
        <v>78</v>
      </c>
      <c r="H76" s="20" t="s">
        <v>78</v>
      </c>
      <c r="I76" s="20" t="s">
        <v>20</v>
      </c>
      <c r="J76" s="51">
        <v>33206</v>
      </c>
      <c r="K76" s="20" t="s">
        <v>19</v>
      </c>
      <c r="L76" s="19">
        <v>85.6</v>
      </c>
      <c r="M76" s="33">
        <v>0.7504</v>
      </c>
      <c r="N76" s="20">
        <v>87.5</v>
      </c>
      <c r="O76" s="20">
        <v>17</v>
      </c>
      <c r="P76" s="20">
        <f t="shared" si="6"/>
        <v>1487.5</v>
      </c>
      <c r="Q76" s="33">
        <f t="shared" si="7"/>
        <v>1116.22</v>
      </c>
      <c r="R76" s="20"/>
      <c r="S76" s="20"/>
      <c r="T76" s="20">
        <v>12</v>
      </c>
    </row>
    <row r="77" spans="1:20" ht="12.75">
      <c r="A77" s="20">
        <v>12</v>
      </c>
      <c r="B77" s="155" t="s">
        <v>1463</v>
      </c>
      <c r="C77" s="20" t="s">
        <v>26</v>
      </c>
      <c r="D77" s="20" t="s">
        <v>1332</v>
      </c>
      <c r="E77" s="20">
        <v>100</v>
      </c>
      <c r="F77" s="20" t="s">
        <v>744</v>
      </c>
      <c r="G77" s="20" t="s">
        <v>694</v>
      </c>
      <c r="H77" s="20" t="s">
        <v>694</v>
      </c>
      <c r="I77" s="20" t="s">
        <v>694</v>
      </c>
      <c r="J77" s="51">
        <v>24277</v>
      </c>
      <c r="K77" s="20" t="s">
        <v>55</v>
      </c>
      <c r="L77" s="19">
        <v>91.75</v>
      </c>
      <c r="M77" s="33">
        <v>0.7213</v>
      </c>
      <c r="N77" s="20">
        <v>92.5</v>
      </c>
      <c r="O77" s="20">
        <v>21</v>
      </c>
      <c r="P77" s="20">
        <f t="shared" si="6"/>
        <v>1942.5</v>
      </c>
      <c r="Q77" s="33">
        <f t="shared" si="7"/>
        <v>1401.12525</v>
      </c>
      <c r="R77" s="20"/>
      <c r="S77" s="20"/>
      <c r="T77" s="20">
        <v>12</v>
      </c>
    </row>
    <row r="78" spans="1:20" ht="12.75">
      <c r="A78" s="20">
        <v>12</v>
      </c>
      <c r="B78" s="155" t="s">
        <v>1463</v>
      </c>
      <c r="C78" s="20" t="s">
        <v>26</v>
      </c>
      <c r="D78" s="20" t="s">
        <v>1332</v>
      </c>
      <c r="E78" s="20">
        <v>110</v>
      </c>
      <c r="F78" s="20" t="s">
        <v>1371</v>
      </c>
      <c r="G78" s="20" t="s">
        <v>645</v>
      </c>
      <c r="H78" s="20" t="s">
        <v>22</v>
      </c>
      <c r="I78" s="20" t="s">
        <v>20</v>
      </c>
      <c r="J78" s="51">
        <v>27547</v>
      </c>
      <c r="K78" s="20" t="s">
        <v>50</v>
      </c>
      <c r="L78" s="19">
        <v>101.2</v>
      </c>
      <c r="M78" s="33">
        <v>0.6962</v>
      </c>
      <c r="N78" s="20">
        <v>102.5</v>
      </c>
      <c r="O78" s="20">
        <v>42</v>
      </c>
      <c r="P78" s="20">
        <f t="shared" si="6"/>
        <v>4305</v>
      </c>
      <c r="Q78" s="33">
        <f t="shared" si="7"/>
        <v>2997.141</v>
      </c>
      <c r="R78" s="20" t="s">
        <v>472</v>
      </c>
      <c r="S78" s="20"/>
      <c r="T78" s="20">
        <v>27</v>
      </c>
    </row>
    <row r="79" spans="1:20" ht="12.75">
      <c r="A79" s="20">
        <v>12</v>
      </c>
      <c r="B79" s="155" t="s">
        <v>1463</v>
      </c>
      <c r="C79" s="20" t="s">
        <v>26</v>
      </c>
      <c r="D79" s="20" t="s">
        <v>1332</v>
      </c>
      <c r="E79" s="20">
        <v>110</v>
      </c>
      <c r="F79" s="20" t="s">
        <v>1371</v>
      </c>
      <c r="G79" s="20" t="s">
        <v>645</v>
      </c>
      <c r="H79" s="20" t="s">
        <v>22</v>
      </c>
      <c r="I79" s="20" t="s">
        <v>20</v>
      </c>
      <c r="J79" s="51">
        <v>27547</v>
      </c>
      <c r="K79" s="20" t="s">
        <v>19</v>
      </c>
      <c r="L79" s="19">
        <v>101.2</v>
      </c>
      <c r="M79" s="33">
        <v>0.6962</v>
      </c>
      <c r="N79" s="20">
        <v>102.5</v>
      </c>
      <c r="O79" s="20">
        <v>42</v>
      </c>
      <c r="P79" s="20">
        <f t="shared" si="6"/>
        <v>4305</v>
      </c>
      <c r="Q79" s="33">
        <f t="shared" si="7"/>
        <v>2997.141</v>
      </c>
      <c r="R79" s="20"/>
      <c r="S79" s="20"/>
      <c r="T79" s="20">
        <v>12</v>
      </c>
    </row>
    <row r="80" spans="1:20" ht="12.75">
      <c r="A80" s="20">
        <v>5</v>
      </c>
      <c r="B80" s="155" t="s">
        <v>1465</v>
      </c>
      <c r="C80" s="20" t="s">
        <v>26</v>
      </c>
      <c r="D80" s="20" t="s">
        <v>1332</v>
      </c>
      <c r="E80" s="20">
        <v>110</v>
      </c>
      <c r="F80" s="20" t="s">
        <v>171</v>
      </c>
      <c r="G80" s="20" t="s">
        <v>1182</v>
      </c>
      <c r="H80" s="20" t="s">
        <v>1182</v>
      </c>
      <c r="I80" s="20" t="s">
        <v>20</v>
      </c>
      <c r="J80" s="51">
        <v>33833</v>
      </c>
      <c r="K80" s="20" t="s">
        <v>19</v>
      </c>
      <c r="L80" s="19">
        <v>108</v>
      </c>
      <c r="M80" s="33">
        <v>0.6523</v>
      </c>
      <c r="N80" s="20">
        <v>110</v>
      </c>
      <c r="O80" s="20">
        <v>25</v>
      </c>
      <c r="P80" s="20">
        <f t="shared" si="6"/>
        <v>2750</v>
      </c>
      <c r="Q80" s="33">
        <f t="shared" si="7"/>
        <v>1793.825</v>
      </c>
      <c r="R80" s="20"/>
      <c r="S80" s="20" t="s">
        <v>336</v>
      </c>
      <c r="T80" s="20">
        <v>5</v>
      </c>
    </row>
  </sheetData>
  <sheetProtection/>
  <mergeCells count="17">
    <mergeCell ref="M3:M4"/>
    <mergeCell ref="N3:Q3"/>
    <mergeCell ref="R3:R4"/>
    <mergeCell ref="S3:S4"/>
    <mergeCell ref="T3:T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="85" zoomScaleNormal="85" zoomScalePageLayoutView="0" workbookViewId="0" topLeftCell="C6">
      <selection activeCell="U6" sqref="U6:V38"/>
    </sheetView>
  </sheetViews>
  <sheetFormatPr defaultColWidth="9.00390625" defaultRowHeight="12.75"/>
  <cols>
    <col min="1" max="1" width="4.875" style="25" bestFit="1" customWidth="1"/>
    <col min="2" max="2" width="6.00390625" style="25" bestFit="1" customWidth="1"/>
    <col min="3" max="3" width="5.625" style="25" customWidth="1"/>
    <col min="4" max="4" width="8.875" style="25" customWidth="1"/>
    <col min="5" max="5" width="5.125" style="25" bestFit="1" customWidth="1"/>
    <col min="6" max="6" width="24.00390625" style="25" bestFit="1" customWidth="1"/>
    <col min="7" max="8" width="21.875" style="25" bestFit="1" customWidth="1"/>
    <col min="9" max="9" width="12.625" style="25" bestFit="1" customWidth="1"/>
    <col min="10" max="10" width="11.625" style="25" customWidth="1"/>
    <col min="11" max="11" width="13.25390625" style="25" customWidth="1"/>
    <col min="12" max="12" width="6.75390625" style="26" bestFit="1" customWidth="1"/>
    <col min="13" max="13" width="6.75390625" style="31" bestFit="1" customWidth="1"/>
    <col min="14" max="17" width="6.125" style="25" bestFit="1" customWidth="1"/>
    <col min="18" max="18" width="6.625" style="25" bestFit="1" customWidth="1"/>
    <col min="19" max="19" width="8.625" style="31" bestFit="1" customWidth="1"/>
    <col min="20" max="20" width="11.125" style="25" customWidth="1"/>
    <col min="21" max="21" width="18.25390625" style="25" bestFit="1" customWidth="1"/>
    <col min="22" max="22" width="4.875" style="25" bestFit="1" customWidth="1"/>
    <col min="23" max="16384" width="9.125" style="25" customWidth="1"/>
  </cols>
  <sheetData>
    <row r="1" spans="3:18" ht="20.25">
      <c r="C1" s="36" t="s">
        <v>53</v>
      </c>
      <c r="F1" s="41"/>
      <c r="G1" s="22"/>
      <c r="H1" s="22"/>
      <c r="I1" s="22"/>
      <c r="J1" s="24"/>
      <c r="L1" s="23"/>
      <c r="M1" s="30"/>
      <c r="N1" s="22"/>
      <c r="O1" s="22"/>
      <c r="P1" s="22"/>
      <c r="Q1" s="22"/>
      <c r="R1" s="42"/>
    </row>
    <row r="2" spans="3:19" s="43" customFormat="1" ht="21" thickBot="1">
      <c r="C2" s="36" t="s">
        <v>31</v>
      </c>
      <c r="F2" s="44"/>
      <c r="G2" s="22"/>
      <c r="H2" s="44"/>
      <c r="I2" s="22"/>
      <c r="J2" s="44"/>
      <c r="K2" s="44"/>
      <c r="L2" s="45"/>
      <c r="M2" s="46"/>
      <c r="N2" s="44"/>
      <c r="O2" s="44"/>
      <c r="P2" s="44"/>
      <c r="Q2" s="44"/>
      <c r="R2" s="47"/>
      <c r="S2" s="48"/>
    </row>
    <row r="3" spans="1:22" ht="12.75" customHeight="1">
      <c r="A3" s="18" t="s">
        <v>18</v>
      </c>
      <c r="B3" s="16" t="s">
        <v>8</v>
      </c>
      <c r="C3" s="16" t="s">
        <v>23</v>
      </c>
      <c r="D3" s="16" t="s">
        <v>24</v>
      </c>
      <c r="E3" s="16" t="s">
        <v>657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7" t="s">
        <v>0</v>
      </c>
      <c r="N3" s="8" t="s">
        <v>25</v>
      </c>
      <c r="O3" s="8"/>
      <c r="P3" s="8"/>
      <c r="Q3" s="8"/>
      <c r="R3" s="8"/>
      <c r="S3" s="8"/>
      <c r="T3" s="16" t="s">
        <v>9</v>
      </c>
      <c r="U3" s="12" t="s">
        <v>32</v>
      </c>
      <c r="V3" s="18" t="s">
        <v>18</v>
      </c>
    </row>
    <row r="4" spans="1:22" s="27" customFormat="1" ht="12" thickBo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3"/>
      <c r="M4" s="6"/>
      <c r="N4" s="38">
        <v>1</v>
      </c>
      <c r="O4" s="38">
        <v>2</v>
      </c>
      <c r="P4" s="38">
        <v>3</v>
      </c>
      <c r="Q4" s="38">
        <v>4</v>
      </c>
      <c r="R4" s="49" t="s">
        <v>6</v>
      </c>
      <c r="S4" s="40" t="s">
        <v>0</v>
      </c>
      <c r="T4" s="15"/>
      <c r="U4" s="11"/>
      <c r="V4" s="17"/>
    </row>
    <row r="5" spans="1:22" ht="12.75">
      <c r="A5" s="94"/>
      <c r="B5" s="94"/>
      <c r="C5" s="94"/>
      <c r="D5" s="94"/>
      <c r="E5" s="94"/>
      <c r="F5" s="95" t="s">
        <v>232</v>
      </c>
      <c r="G5" s="94"/>
      <c r="H5" s="94"/>
      <c r="I5" s="94"/>
      <c r="J5" s="96"/>
      <c r="K5" s="94"/>
      <c r="L5" s="98"/>
      <c r="M5" s="101"/>
      <c r="N5" s="94"/>
      <c r="O5" s="94"/>
      <c r="P5" s="94"/>
      <c r="Q5" s="94"/>
      <c r="R5" s="94"/>
      <c r="S5" s="101"/>
      <c r="T5" s="94"/>
      <c r="U5" s="94"/>
      <c r="V5" s="94"/>
    </row>
    <row r="6" spans="1:22" ht="12.75">
      <c r="A6" s="20">
        <v>12</v>
      </c>
      <c r="B6" s="20">
        <v>1</v>
      </c>
      <c r="C6" s="20" t="s">
        <v>26</v>
      </c>
      <c r="D6" s="20" t="s">
        <v>30</v>
      </c>
      <c r="E6" s="20">
        <v>44</v>
      </c>
      <c r="F6" s="20" t="s">
        <v>66</v>
      </c>
      <c r="G6" s="20" t="s">
        <v>58</v>
      </c>
      <c r="H6" s="20" t="s">
        <v>22</v>
      </c>
      <c r="I6" s="20" t="s">
        <v>20</v>
      </c>
      <c r="J6" s="51">
        <v>26881</v>
      </c>
      <c r="K6" s="20" t="s">
        <v>59</v>
      </c>
      <c r="L6" s="19">
        <v>42</v>
      </c>
      <c r="M6" s="33">
        <v>1.224</v>
      </c>
      <c r="N6" s="20">
        <v>45</v>
      </c>
      <c r="O6" s="106">
        <v>50</v>
      </c>
      <c r="P6" s="20">
        <v>50</v>
      </c>
      <c r="Q6" s="20"/>
      <c r="R6" s="20">
        <f>P6</f>
        <v>50</v>
      </c>
      <c r="S6" s="33">
        <f>R6*M6</f>
        <v>61.199999999999996</v>
      </c>
      <c r="T6" s="20"/>
      <c r="U6" s="20" t="s">
        <v>235</v>
      </c>
      <c r="V6" s="20">
        <v>12</v>
      </c>
    </row>
    <row r="7" spans="1:22" ht="12.75">
      <c r="A7" s="20">
        <v>12</v>
      </c>
      <c r="B7" s="20">
        <v>1</v>
      </c>
      <c r="C7" s="20" t="s">
        <v>26</v>
      </c>
      <c r="D7" s="20" t="s">
        <v>30</v>
      </c>
      <c r="E7" s="20">
        <v>60</v>
      </c>
      <c r="F7" s="20" t="s">
        <v>102</v>
      </c>
      <c r="G7" s="20" t="s">
        <v>58</v>
      </c>
      <c r="H7" s="20" t="s">
        <v>22</v>
      </c>
      <c r="I7" s="20" t="s">
        <v>20</v>
      </c>
      <c r="J7" s="51">
        <v>30789</v>
      </c>
      <c r="K7" s="20" t="s">
        <v>19</v>
      </c>
      <c r="L7" s="19">
        <v>60</v>
      </c>
      <c r="M7" s="33">
        <v>0.8628</v>
      </c>
      <c r="N7" s="20">
        <v>50</v>
      </c>
      <c r="O7" s="20">
        <v>55</v>
      </c>
      <c r="P7" s="20">
        <v>57.5</v>
      </c>
      <c r="Q7" s="20"/>
      <c r="R7" s="20">
        <f>P7</f>
        <v>57.5</v>
      </c>
      <c r="S7" s="33">
        <f>R7*M7</f>
        <v>49.611000000000004</v>
      </c>
      <c r="T7" s="20"/>
      <c r="U7" s="20" t="s">
        <v>103</v>
      </c>
      <c r="V7" s="20">
        <v>12</v>
      </c>
    </row>
    <row r="8" spans="1:22" ht="12.75">
      <c r="A8" s="20">
        <v>12</v>
      </c>
      <c r="B8" s="20">
        <v>1</v>
      </c>
      <c r="C8" s="20" t="s">
        <v>26</v>
      </c>
      <c r="D8" s="20" t="s">
        <v>30</v>
      </c>
      <c r="E8" s="20">
        <v>67.5</v>
      </c>
      <c r="F8" s="20" t="s">
        <v>228</v>
      </c>
      <c r="G8" s="20" t="s">
        <v>58</v>
      </c>
      <c r="H8" s="20" t="s">
        <v>22</v>
      </c>
      <c r="I8" s="20" t="s">
        <v>20</v>
      </c>
      <c r="J8" s="51">
        <v>29435</v>
      </c>
      <c r="K8" s="20" t="s">
        <v>19</v>
      </c>
      <c r="L8" s="19">
        <v>66.7</v>
      </c>
      <c r="M8" s="33">
        <v>0.7867</v>
      </c>
      <c r="N8" s="20">
        <v>45</v>
      </c>
      <c r="O8" s="20">
        <v>47.5</v>
      </c>
      <c r="P8" s="20">
        <v>50</v>
      </c>
      <c r="Q8" s="20"/>
      <c r="R8" s="20">
        <f>P8</f>
        <v>50</v>
      </c>
      <c r="S8" s="33">
        <f>R8*M8</f>
        <v>39.335</v>
      </c>
      <c r="T8" s="20"/>
      <c r="U8" s="20" t="s">
        <v>236</v>
      </c>
      <c r="V8" s="20">
        <v>12</v>
      </c>
    </row>
    <row r="9" spans="1:22" ht="12.75">
      <c r="A9" s="20">
        <v>5</v>
      </c>
      <c r="B9" s="20">
        <v>2</v>
      </c>
      <c r="C9" s="20" t="s">
        <v>26</v>
      </c>
      <c r="D9" s="20" t="s">
        <v>30</v>
      </c>
      <c r="E9" s="20">
        <v>67.5</v>
      </c>
      <c r="F9" s="20" t="s">
        <v>231</v>
      </c>
      <c r="G9" s="20" t="s">
        <v>195</v>
      </c>
      <c r="H9" s="20" t="s">
        <v>195</v>
      </c>
      <c r="I9" s="20" t="s">
        <v>20</v>
      </c>
      <c r="J9" s="51">
        <v>31010</v>
      </c>
      <c r="K9" s="20" t="s">
        <v>19</v>
      </c>
      <c r="L9" s="19">
        <v>66.4</v>
      </c>
      <c r="M9" s="33">
        <v>0.7918</v>
      </c>
      <c r="N9" s="20">
        <v>30</v>
      </c>
      <c r="O9" s="20">
        <v>40</v>
      </c>
      <c r="P9" s="106">
        <v>45</v>
      </c>
      <c r="Q9" s="20"/>
      <c r="R9" s="20">
        <f>O9</f>
        <v>40</v>
      </c>
      <c r="S9" s="33">
        <f>R9*M9</f>
        <v>31.671999999999997</v>
      </c>
      <c r="T9" s="20"/>
      <c r="U9" s="20" t="s">
        <v>148</v>
      </c>
      <c r="V9" s="20">
        <v>5</v>
      </c>
    </row>
    <row r="10" spans="1:22" ht="12.75">
      <c r="A10" s="94"/>
      <c r="B10" s="94"/>
      <c r="C10" s="94"/>
      <c r="D10" s="94"/>
      <c r="E10" s="94"/>
      <c r="F10" s="95" t="s">
        <v>233</v>
      </c>
      <c r="G10" s="94"/>
      <c r="H10" s="94"/>
      <c r="I10" s="94"/>
      <c r="J10" s="96"/>
      <c r="K10" s="94"/>
      <c r="L10" s="98"/>
      <c r="M10" s="101"/>
      <c r="N10" s="94"/>
      <c r="O10" s="94"/>
      <c r="P10" s="94"/>
      <c r="Q10" s="94"/>
      <c r="R10" s="94"/>
      <c r="S10" s="101"/>
      <c r="T10" s="94"/>
      <c r="U10" s="94"/>
      <c r="V10" s="94"/>
    </row>
    <row r="11" spans="1:22" ht="12.75">
      <c r="A11" s="20">
        <v>12</v>
      </c>
      <c r="B11" s="20">
        <v>1</v>
      </c>
      <c r="C11" s="20" t="s">
        <v>26</v>
      </c>
      <c r="D11" s="20" t="s">
        <v>30</v>
      </c>
      <c r="E11" s="20">
        <v>56</v>
      </c>
      <c r="F11" s="20" t="s">
        <v>223</v>
      </c>
      <c r="G11" s="20" t="s">
        <v>219</v>
      </c>
      <c r="H11" s="20" t="s">
        <v>22</v>
      </c>
      <c r="I11" s="20" t="s">
        <v>20</v>
      </c>
      <c r="J11" s="51">
        <v>28235</v>
      </c>
      <c r="K11" s="20" t="s">
        <v>50</v>
      </c>
      <c r="L11" s="19">
        <v>56</v>
      </c>
      <c r="M11" s="33">
        <v>0.8827</v>
      </c>
      <c r="N11" s="20">
        <v>60</v>
      </c>
      <c r="O11" s="20">
        <v>62.5</v>
      </c>
      <c r="P11" s="106">
        <v>65</v>
      </c>
      <c r="Q11" s="20"/>
      <c r="R11" s="20">
        <f>O11</f>
        <v>62.5</v>
      </c>
      <c r="S11" s="33">
        <f aca="true" t="shared" si="0" ref="S11:S38">R11*M11</f>
        <v>55.16875</v>
      </c>
      <c r="T11" s="20"/>
      <c r="U11" s="20" t="s">
        <v>220</v>
      </c>
      <c r="V11" s="20">
        <v>12</v>
      </c>
    </row>
    <row r="12" spans="1:22" ht="12.75">
      <c r="A12" s="20">
        <v>12</v>
      </c>
      <c r="B12" s="20">
        <v>1</v>
      </c>
      <c r="C12" s="20" t="s">
        <v>26</v>
      </c>
      <c r="D12" s="20" t="s">
        <v>30</v>
      </c>
      <c r="E12" s="20">
        <v>60</v>
      </c>
      <c r="F12" s="20" t="s">
        <v>57</v>
      </c>
      <c r="G12" s="20" t="s">
        <v>58</v>
      </c>
      <c r="H12" s="20" t="s">
        <v>22</v>
      </c>
      <c r="I12" s="20" t="s">
        <v>20</v>
      </c>
      <c r="J12" s="51">
        <v>26748</v>
      </c>
      <c r="K12" s="50" t="s">
        <v>59</v>
      </c>
      <c r="L12" s="19">
        <v>60</v>
      </c>
      <c r="M12" s="33">
        <v>0.8689</v>
      </c>
      <c r="N12" s="20">
        <v>45</v>
      </c>
      <c r="O12" s="20">
        <v>50</v>
      </c>
      <c r="P12" s="20">
        <v>57.5</v>
      </c>
      <c r="Q12" s="20"/>
      <c r="R12" s="20">
        <f>P12</f>
        <v>57.5</v>
      </c>
      <c r="S12" s="33">
        <f t="shared" si="0"/>
        <v>49.96175</v>
      </c>
      <c r="T12" s="20"/>
      <c r="U12" s="20" t="s">
        <v>60</v>
      </c>
      <c r="V12" s="20">
        <v>12</v>
      </c>
    </row>
    <row r="13" spans="1:22" ht="12.75">
      <c r="A13" s="20">
        <v>12</v>
      </c>
      <c r="B13" s="20">
        <v>1</v>
      </c>
      <c r="C13" s="20" t="s">
        <v>26</v>
      </c>
      <c r="D13" s="20" t="s">
        <v>30</v>
      </c>
      <c r="E13" s="20">
        <v>60</v>
      </c>
      <c r="F13" s="20" t="s">
        <v>101</v>
      </c>
      <c r="G13" s="20" t="s">
        <v>52</v>
      </c>
      <c r="H13" s="20" t="s">
        <v>22</v>
      </c>
      <c r="I13" s="20" t="s">
        <v>20</v>
      </c>
      <c r="J13" s="51">
        <v>31335</v>
      </c>
      <c r="K13" s="50" t="s">
        <v>19</v>
      </c>
      <c r="L13" s="19">
        <v>59.6</v>
      </c>
      <c r="M13" s="33">
        <v>0.8185</v>
      </c>
      <c r="N13" s="20">
        <v>82.5</v>
      </c>
      <c r="O13" s="20">
        <v>87.5</v>
      </c>
      <c r="P13" s="106">
        <v>90</v>
      </c>
      <c r="Q13" s="20"/>
      <c r="R13" s="20">
        <f>O13</f>
        <v>87.5</v>
      </c>
      <c r="S13" s="33">
        <f t="shared" si="0"/>
        <v>71.61875</v>
      </c>
      <c r="T13" s="20"/>
      <c r="U13" s="20"/>
      <c r="V13" s="20">
        <v>12</v>
      </c>
    </row>
    <row r="14" spans="1:22" ht="12.75">
      <c r="A14" s="20">
        <v>5</v>
      </c>
      <c r="B14" s="20">
        <v>2</v>
      </c>
      <c r="C14" s="20" t="s">
        <v>26</v>
      </c>
      <c r="D14" s="20" t="s">
        <v>30</v>
      </c>
      <c r="E14" s="20">
        <v>60</v>
      </c>
      <c r="F14" s="20" t="s">
        <v>222</v>
      </c>
      <c r="G14" s="20" t="s">
        <v>219</v>
      </c>
      <c r="H14" s="20" t="s">
        <v>22</v>
      </c>
      <c r="I14" s="20" t="s">
        <v>20</v>
      </c>
      <c r="J14" s="51">
        <v>29407</v>
      </c>
      <c r="K14" s="20" t="s">
        <v>19</v>
      </c>
      <c r="L14" s="19">
        <v>59.65</v>
      </c>
      <c r="M14" s="33">
        <v>0.8185</v>
      </c>
      <c r="N14" s="20">
        <v>80</v>
      </c>
      <c r="O14" s="106">
        <v>85</v>
      </c>
      <c r="P14" s="106">
        <v>85</v>
      </c>
      <c r="Q14" s="20"/>
      <c r="R14" s="20">
        <f>N14</f>
        <v>80</v>
      </c>
      <c r="S14" s="33">
        <f t="shared" si="0"/>
        <v>65.48</v>
      </c>
      <c r="T14" s="20"/>
      <c r="U14" s="20" t="s">
        <v>220</v>
      </c>
      <c r="V14" s="20">
        <v>5</v>
      </c>
    </row>
    <row r="15" spans="1:22" ht="12.75">
      <c r="A15" s="20">
        <v>12</v>
      </c>
      <c r="B15" s="20">
        <v>1</v>
      </c>
      <c r="C15" s="20" t="s">
        <v>26</v>
      </c>
      <c r="D15" s="20" t="s">
        <v>30</v>
      </c>
      <c r="E15" s="20">
        <v>67.5</v>
      </c>
      <c r="F15" s="20" t="s">
        <v>64</v>
      </c>
      <c r="G15" s="20" t="s">
        <v>65</v>
      </c>
      <c r="H15" s="20" t="s">
        <v>22</v>
      </c>
      <c r="I15" s="20" t="s">
        <v>20</v>
      </c>
      <c r="J15" s="51">
        <v>28066</v>
      </c>
      <c r="K15" s="20" t="s">
        <v>50</v>
      </c>
      <c r="L15" s="19">
        <v>65.3</v>
      </c>
      <c r="M15" s="33">
        <v>0.7548</v>
      </c>
      <c r="N15" s="20">
        <v>105</v>
      </c>
      <c r="O15" s="20">
        <v>110</v>
      </c>
      <c r="P15" s="20">
        <v>117.5</v>
      </c>
      <c r="Q15" s="20"/>
      <c r="R15" s="20">
        <f>P15</f>
        <v>117.5</v>
      </c>
      <c r="S15" s="33">
        <f t="shared" si="0"/>
        <v>88.68900000000001</v>
      </c>
      <c r="T15" s="20"/>
      <c r="U15" s="20"/>
      <c r="V15" s="20">
        <v>12</v>
      </c>
    </row>
    <row r="16" spans="1:22" ht="12.75">
      <c r="A16" s="20">
        <v>12</v>
      </c>
      <c r="B16" s="20">
        <v>1</v>
      </c>
      <c r="C16" s="20" t="s">
        <v>26</v>
      </c>
      <c r="D16" s="20" t="s">
        <v>30</v>
      </c>
      <c r="E16" s="20">
        <v>67.5</v>
      </c>
      <c r="F16" s="20" t="s">
        <v>230</v>
      </c>
      <c r="G16" s="20" t="s">
        <v>221</v>
      </c>
      <c r="H16" s="20" t="s">
        <v>22</v>
      </c>
      <c r="I16" s="20" t="s">
        <v>20</v>
      </c>
      <c r="J16" s="51">
        <v>30302</v>
      </c>
      <c r="K16" s="20" t="s">
        <v>19</v>
      </c>
      <c r="L16" s="19">
        <v>66</v>
      </c>
      <c r="M16" s="33">
        <v>0.7408</v>
      </c>
      <c r="N16" s="20">
        <v>115</v>
      </c>
      <c r="O16" s="20">
        <v>120</v>
      </c>
      <c r="P16" s="106">
        <v>125</v>
      </c>
      <c r="Q16" s="20"/>
      <c r="R16" s="20">
        <f>O16</f>
        <v>120</v>
      </c>
      <c r="S16" s="33">
        <f t="shared" si="0"/>
        <v>88.896</v>
      </c>
      <c r="T16" s="20" t="s">
        <v>475</v>
      </c>
      <c r="U16" s="20"/>
      <c r="V16" s="20">
        <v>27</v>
      </c>
    </row>
    <row r="17" spans="1:22" ht="12.75">
      <c r="A17" s="20">
        <v>5</v>
      </c>
      <c r="B17" s="20">
        <v>2</v>
      </c>
      <c r="C17" s="20" t="s">
        <v>26</v>
      </c>
      <c r="D17" s="20" t="s">
        <v>30</v>
      </c>
      <c r="E17" s="20">
        <v>67.5</v>
      </c>
      <c r="F17" s="20" t="s">
        <v>224</v>
      </c>
      <c r="G17" s="20" t="s">
        <v>113</v>
      </c>
      <c r="H17" s="20" t="s">
        <v>113</v>
      </c>
      <c r="I17" s="20" t="s">
        <v>20</v>
      </c>
      <c r="J17" s="51">
        <v>35625</v>
      </c>
      <c r="K17" s="20" t="s">
        <v>19</v>
      </c>
      <c r="L17" s="19">
        <v>61.1</v>
      </c>
      <c r="M17" s="33">
        <v>0.7979</v>
      </c>
      <c r="N17" s="20">
        <v>55</v>
      </c>
      <c r="O17" s="20">
        <v>60</v>
      </c>
      <c r="P17" s="106">
        <v>65</v>
      </c>
      <c r="Q17" s="20"/>
      <c r="R17" s="20">
        <f>O17</f>
        <v>60</v>
      </c>
      <c r="S17" s="33">
        <f t="shared" si="0"/>
        <v>47.874</v>
      </c>
      <c r="T17" s="20"/>
      <c r="U17" s="20" t="s">
        <v>225</v>
      </c>
      <c r="V17" s="20">
        <v>5</v>
      </c>
    </row>
    <row r="18" spans="1:22" ht="12.75">
      <c r="A18" s="20">
        <v>0</v>
      </c>
      <c r="B18" s="20" t="s">
        <v>658</v>
      </c>
      <c r="C18" s="20" t="s">
        <v>26</v>
      </c>
      <c r="D18" s="20" t="s">
        <v>30</v>
      </c>
      <c r="E18" s="20">
        <v>75</v>
      </c>
      <c r="F18" s="20" t="s">
        <v>92</v>
      </c>
      <c r="G18" s="20" t="s">
        <v>52</v>
      </c>
      <c r="H18" s="20" t="s">
        <v>22</v>
      </c>
      <c r="I18" s="20" t="s">
        <v>20</v>
      </c>
      <c r="J18" s="51">
        <v>28894</v>
      </c>
      <c r="K18" s="20" t="s">
        <v>50</v>
      </c>
      <c r="L18" s="19">
        <v>71.25</v>
      </c>
      <c r="M18" s="33">
        <v>0.6923</v>
      </c>
      <c r="N18" s="106">
        <v>82.5</v>
      </c>
      <c r="O18" s="106">
        <v>82.5</v>
      </c>
      <c r="P18" s="106">
        <v>82.5</v>
      </c>
      <c r="Q18" s="20"/>
      <c r="R18" s="20">
        <v>0</v>
      </c>
      <c r="S18" s="33">
        <f t="shared" si="0"/>
        <v>0</v>
      </c>
      <c r="T18" s="20"/>
      <c r="U18" s="20" t="s">
        <v>93</v>
      </c>
      <c r="V18" s="20">
        <v>0</v>
      </c>
    </row>
    <row r="19" spans="1:22" ht="12.75">
      <c r="A19" s="20">
        <v>12</v>
      </c>
      <c r="B19" s="20">
        <v>1</v>
      </c>
      <c r="C19" s="20" t="s">
        <v>26</v>
      </c>
      <c r="D19" s="20" t="s">
        <v>30</v>
      </c>
      <c r="E19" s="20">
        <v>75</v>
      </c>
      <c r="F19" s="20" t="s">
        <v>68</v>
      </c>
      <c r="G19" s="20" t="s">
        <v>69</v>
      </c>
      <c r="H19" s="20" t="s">
        <v>69</v>
      </c>
      <c r="I19" s="20" t="s">
        <v>20</v>
      </c>
      <c r="J19" s="51">
        <v>25577</v>
      </c>
      <c r="K19" s="50" t="s">
        <v>59</v>
      </c>
      <c r="L19" s="19">
        <v>74</v>
      </c>
      <c r="M19" s="33">
        <v>0.7683</v>
      </c>
      <c r="N19" s="20">
        <v>105</v>
      </c>
      <c r="O19" s="20">
        <v>112.5</v>
      </c>
      <c r="P19" s="106">
        <v>118.5</v>
      </c>
      <c r="Q19" s="20"/>
      <c r="R19" s="20">
        <f>O19</f>
        <v>112.5</v>
      </c>
      <c r="S19" s="33">
        <f t="shared" si="0"/>
        <v>86.43375</v>
      </c>
      <c r="T19" s="20"/>
      <c r="U19" s="20"/>
      <c r="V19" s="20">
        <v>12</v>
      </c>
    </row>
    <row r="20" spans="1:22" ht="12.75">
      <c r="A20" s="20">
        <v>5</v>
      </c>
      <c r="B20" s="20">
        <v>2</v>
      </c>
      <c r="C20" s="20" t="s">
        <v>26</v>
      </c>
      <c r="D20" s="20" t="s">
        <v>30</v>
      </c>
      <c r="E20" s="20">
        <v>75</v>
      </c>
      <c r="F20" s="20" t="s">
        <v>210</v>
      </c>
      <c r="G20" s="20" t="s">
        <v>35</v>
      </c>
      <c r="H20" s="20" t="s">
        <v>35</v>
      </c>
      <c r="I20" s="20" t="s">
        <v>20</v>
      </c>
      <c r="J20" s="51">
        <v>26971</v>
      </c>
      <c r="K20" s="50" t="s">
        <v>59</v>
      </c>
      <c r="L20" s="19">
        <v>72</v>
      </c>
      <c r="M20" s="33">
        <v>0.7197</v>
      </c>
      <c r="N20" s="20">
        <v>80</v>
      </c>
      <c r="O20" s="20">
        <v>90</v>
      </c>
      <c r="P20" s="20">
        <v>95</v>
      </c>
      <c r="Q20" s="20"/>
      <c r="R20" s="20">
        <f aca="true" t="shared" si="1" ref="R20:R26">P20</f>
        <v>95</v>
      </c>
      <c r="S20" s="33">
        <f t="shared" si="0"/>
        <v>68.3715</v>
      </c>
      <c r="T20" s="20"/>
      <c r="U20" s="20"/>
      <c r="V20" s="20">
        <v>5</v>
      </c>
    </row>
    <row r="21" spans="1:22" ht="12.75">
      <c r="A21" s="20">
        <v>12</v>
      </c>
      <c r="B21" s="20">
        <v>1</v>
      </c>
      <c r="C21" s="20" t="s">
        <v>26</v>
      </c>
      <c r="D21" s="20" t="s">
        <v>30</v>
      </c>
      <c r="E21" s="20">
        <v>75</v>
      </c>
      <c r="F21" s="20" t="s">
        <v>226</v>
      </c>
      <c r="G21" s="20" t="s">
        <v>219</v>
      </c>
      <c r="H21" s="20" t="s">
        <v>22</v>
      </c>
      <c r="I21" s="20" t="s">
        <v>20</v>
      </c>
      <c r="J21" s="51">
        <v>29419</v>
      </c>
      <c r="K21" s="20" t="s">
        <v>19</v>
      </c>
      <c r="L21" s="19">
        <v>73</v>
      </c>
      <c r="M21" s="33">
        <v>0.6789</v>
      </c>
      <c r="N21" s="20">
        <v>70</v>
      </c>
      <c r="O21" s="20">
        <v>80</v>
      </c>
      <c r="P21" s="20">
        <v>90</v>
      </c>
      <c r="Q21" s="20"/>
      <c r="R21" s="20">
        <f t="shared" si="1"/>
        <v>90</v>
      </c>
      <c r="S21" s="33">
        <f t="shared" si="0"/>
        <v>61.10099999999999</v>
      </c>
      <c r="T21" s="20"/>
      <c r="U21" s="20" t="s">
        <v>220</v>
      </c>
      <c r="V21" s="20">
        <v>12</v>
      </c>
    </row>
    <row r="22" spans="1:22" ht="12.75">
      <c r="A22" s="20">
        <v>5</v>
      </c>
      <c r="B22" s="20">
        <v>2</v>
      </c>
      <c r="C22" s="20" t="s">
        <v>26</v>
      </c>
      <c r="D22" s="20" t="s">
        <v>30</v>
      </c>
      <c r="E22" s="20">
        <v>75</v>
      </c>
      <c r="F22" s="20" t="s">
        <v>104</v>
      </c>
      <c r="G22" s="20" t="s">
        <v>52</v>
      </c>
      <c r="H22" s="20" t="s">
        <v>22</v>
      </c>
      <c r="I22" s="20" t="s">
        <v>20</v>
      </c>
      <c r="J22" s="51">
        <v>33158</v>
      </c>
      <c r="K22" s="20" t="s">
        <v>19</v>
      </c>
      <c r="L22" s="19">
        <v>68.3</v>
      </c>
      <c r="M22" s="33">
        <v>0.7183</v>
      </c>
      <c r="N22" s="20">
        <v>60</v>
      </c>
      <c r="O22" s="20">
        <v>62.5</v>
      </c>
      <c r="P22" s="20">
        <v>65</v>
      </c>
      <c r="Q22" s="20"/>
      <c r="R22" s="20">
        <f t="shared" si="1"/>
        <v>65</v>
      </c>
      <c r="S22" s="33">
        <f t="shared" si="0"/>
        <v>46.6895</v>
      </c>
      <c r="T22" s="20"/>
      <c r="U22" s="20"/>
      <c r="V22" s="20">
        <v>5</v>
      </c>
    </row>
    <row r="23" spans="1:22" ht="12.75">
      <c r="A23" s="20">
        <v>12</v>
      </c>
      <c r="B23" s="20">
        <v>1</v>
      </c>
      <c r="C23" s="20" t="s">
        <v>26</v>
      </c>
      <c r="D23" s="20" t="s">
        <v>30</v>
      </c>
      <c r="E23" s="20">
        <v>82.5</v>
      </c>
      <c r="F23" s="20" t="s">
        <v>77</v>
      </c>
      <c r="G23" s="20" t="s">
        <v>78</v>
      </c>
      <c r="H23" s="20" t="s">
        <v>78</v>
      </c>
      <c r="I23" s="20" t="s">
        <v>20</v>
      </c>
      <c r="J23" s="51">
        <v>36180</v>
      </c>
      <c r="K23" s="50" t="s">
        <v>49</v>
      </c>
      <c r="L23" s="19">
        <v>80.5</v>
      </c>
      <c r="M23" s="33">
        <v>0.649</v>
      </c>
      <c r="N23" s="20">
        <v>102.5</v>
      </c>
      <c r="O23" s="20">
        <v>107.5</v>
      </c>
      <c r="P23" s="20">
        <v>112.5</v>
      </c>
      <c r="Q23" s="20"/>
      <c r="R23" s="20">
        <f t="shared" si="1"/>
        <v>112.5</v>
      </c>
      <c r="S23" s="33">
        <f t="shared" si="0"/>
        <v>73.0125</v>
      </c>
      <c r="T23" s="20"/>
      <c r="U23" s="20" t="s">
        <v>463</v>
      </c>
      <c r="V23" s="20">
        <v>12</v>
      </c>
    </row>
    <row r="24" spans="1:22" ht="12.75">
      <c r="A24" s="20">
        <v>12</v>
      </c>
      <c r="B24" s="20">
        <v>1</v>
      </c>
      <c r="C24" s="20" t="s">
        <v>26</v>
      </c>
      <c r="D24" s="20" t="s">
        <v>30</v>
      </c>
      <c r="E24" s="20">
        <v>82.5</v>
      </c>
      <c r="F24" s="20" t="s">
        <v>61</v>
      </c>
      <c r="G24" s="20" t="s">
        <v>62</v>
      </c>
      <c r="H24" s="20" t="s">
        <v>22</v>
      </c>
      <c r="I24" s="20" t="s">
        <v>20</v>
      </c>
      <c r="J24" s="51">
        <v>27708</v>
      </c>
      <c r="K24" s="50" t="s">
        <v>50</v>
      </c>
      <c r="L24" s="19">
        <v>81.95</v>
      </c>
      <c r="M24" s="33">
        <v>0.6331</v>
      </c>
      <c r="N24" s="106">
        <v>130</v>
      </c>
      <c r="O24" s="20">
        <v>130</v>
      </c>
      <c r="P24" s="20">
        <v>140</v>
      </c>
      <c r="Q24" s="20"/>
      <c r="R24" s="20">
        <f t="shared" si="1"/>
        <v>140</v>
      </c>
      <c r="S24" s="33">
        <f t="shared" si="0"/>
        <v>88.634</v>
      </c>
      <c r="T24" s="20"/>
      <c r="U24" s="20"/>
      <c r="V24" s="20">
        <v>12</v>
      </c>
    </row>
    <row r="25" spans="1:22" ht="12.75">
      <c r="A25" s="20">
        <v>12</v>
      </c>
      <c r="B25" s="20">
        <v>1</v>
      </c>
      <c r="C25" s="20" t="s">
        <v>26</v>
      </c>
      <c r="D25" s="20" t="s">
        <v>30</v>
      </c>
      <c r="E25" s="20">
        <v>82.5</v>
      </c>
      <c r="F25" s="20" t="s">
        <v>74</v>
      </c>
      <c r="G25" s="20" t="s">
        <v>195</v>
      </c>
      <c r="H25" s="20" t="s">
        <v>195</v>
      </c>
      <c r="I25" s="20" t="s">
        <v>20</v>
      </c>
      <c r="J25" s="51">
        <v>19958</v>
      </c>
      <c r="K25" s="50" t="s">
        <v>76</v>
      </c>
      <c r="L25" s="19">
        <v>78.9</v>
      </c>
      <c r="M25" s="33">
        <v>1.2276</v>
      </c>
      <c r="N25" s="20">
        <v>95</v>
      </c>
      <c r="O25" s="20">
        <v>105</v>
      </c>
      <c r="P25" s="20">
        <v>107.5</v>
      </c>
      <c r="Q25" s="20"/>
      <c r="R25" s="20">
        <f t="shared" si="1"/>
        <v>107.5</v>
      </c>
      <c r="S25" s="33">
        <f t="shared" si="0"/>
        <v>131.967</v>
      </c>
      <c r="T25" s="20" t="s">
        <v>471</v>
      </c>
      <c r="U25" s="20"/>
      <c r="V25" s="20">
        <v>48</v>
      </c>
    </row>
    <row r="26" spans="1:22" ht="12.75">
      <c r="A26" s="20">
        <v>12</v>
      </c>
      <c r="B26" s="20">
        <v>1</v>
      </c>
      <c r="C26" s="20" t="s">
        <v>26</v>
      </c>
      <c r="D26" s="20" t="s">
        <v>30</v>
      </c>
      <c r="E26" s="20">
        <v>82.5</v>
      </c>
      <c r="F26" s="20" t="s">
        <v>77</v>
      </c>
      <c r="G26" s="20" t="s">
        <v>78</v>
      </c>
      <c r="H26" s="20" t="s">
        <v>78</v>
      </c>
      <c r="I26" s="20" t="s">
        <v>20</v>
      </c>
      <c r="J26" s="51">
        <v>36180</v>
      </c>
      <c r="K26" s="50" t="s">
        <v>19</v>
      </c>
      <c r="L26" s="19">
        <v>80.5</v>
      </c>
      <c r="M26" s="33">
        <v>0.6301</v>
      </c>
      <c r="N26" s="20">
        <v>102.5</v>
      </c>
      <c r="O26" s="20">
        <v>107.5</v>
      </c>
      <c r="P26" s="20">
        <v>112.5</v>
      </c>
      <c r="Q26" s="20"/>
      <c r="R26" s="20">
        <f t="shared" si="1"/>
        <v>112.5</v>
      </c>
      <c r="S26" s="33">
        <f t="shared" si="0"/>
        <v>70.88625</v>
      </c>
      <c r="T26" s="20"/>
      <c r="U26" s="20" t="s">
        <v>463</v>
      </c>
      <c r="V26" s="20">
        <v>12</v>
      </c>
    </row>
    <row r="27" spans="1:22" ht="12.75">
      <c r="A27" s="20">
        <v>12</v>
      </c>
      <c r="B27" s="20">
        <v>1</v>
      </c>
      <c r="C27" s="20" t="s">
        <v>26</v>
      </c>
      <c r="D27" s="20" t="s">
        <v>30</v>
      </c>
      <c r="E27" s="20">
        <v>82.5</v>
      </c>
      <c r="F27" s="20" t="s">
        <v>67</v>
      </c>
      <c r="G27" s="20" t="s">
        <v>35</v>
      </c>
      <c r="H27" s="20" t="s">
        <v>35</v>
      </c>
      <c r="I27" s="20" t="s">
        <v>20</v>
      </c>
      <c r="J27" s="51">
        <v>38062</v>
      </c>
      <c r="K27" s="20" t="s">
        <v>36</v>
      </c>
      <c r="L27" s="19">
        <v>78.4</v>
      </c>
      <c r="M27" s="33">
        <v>0.758</v>
      </c>
      <c r="N27" s="106">
        <v>40</v>
      </c>
      <c r="O27" s="20">
        <v>50</v>
      </c>
      <c r="P27" s="106">
        <v>52.5</v>
      </c>
      <c r="Q27" s="20"/>
      <c r="R27" s="20">
        <f>O27</f>
        <v>50</v>
      </c>
      <c r="S27" s="33">
        <f t="shared" si="0"/>
        <v>37.9</v>
      </c>
      <c r="T27" s="20"/>
      <c r="U27" s="20" t="s">
        <v>465</v>
      </c>
      <c r="V27" s="20">
        <v>12</v>
      </c>
    </row>
    <row r="28" spans="1:22" ht="12.75">
      <c r="A28" s="20">
        <v>12</v>
      </c>
      <c r="B28" s="20">
        <v>1</v>
      </c>
      <c r="C28" s="20" t="s">
        <v>26</v>
      </c>
      <c r="D28" s="20" t="s">
        <v>30</v>
      </c>
      <c r="E28" s="20">
        <v>82.5</v>
      </c>
      <c r="F28" s="20" t="s">
        <v>94</v>
      </c>
      <c r="G28" s="20" t="s">
        <v>95</v>
      </c>
      <c r="H28" s="20" t="s">
        <v>22</v>
      </c>
      <c r="I28" s="20" t="s">
        <v>20</v>
      </c>
      <c r="J28" s="51">
        <v>36761</v>
      </c>
      <c r="K28" s="20" t="s">
        <v>82</v>
      </c>
      <c r="L28" s="19">
        <v>75.25</v>
      </c>
      <c r="M28" s="33">
        <v>0.6889</v>
      </c>
      <c r="N28" s="20">
        <v>45</v>
      </c>
      <c r="O28" s="20">
        <v>50</v>
      </c>
      <c r="P28" s="106">
        <v>52.5</v>
      </c>
      <c r="Q28" s="20"/>
      <c r="R28" s="20">
        <f>O28</f>
        <v>50</v>
      </c>
      <c r="S28" s="33">
        <f t="shared" si="0"/>
        <v>34.445</v>
      </c>
      <c r="T28" s="20"/>
      <c r="U28" s="20" t="s">
        <v>96</v>
      </c>
      <c r="V28" s="20">
        <v>12</v>
      </c>
    </row>
    <row r="29" spans="1:22" ht="12.75">
      <c r="A29" s="20">
        <v>12</v>
      </c>
      <c r="B29" s="20">
        <v>1</v>
      </c>
      <c r="C29" s="20" t="s">
        <v>26</v>
      </c>
      <c r="D29" s="20" t="s">
        <v>30</v>
      </c>
      <c r="E29" s="20">
        <v>90</v>
      </c>
      <c r="F29" s="20" t="s">
        <v>677</v>
      </c>
      <c r="G29" s="20" t="s">
        <v>206</v>
      </c>
      <c r="H29" s="20" t="s">
        <v>206</v>
      </c>
      <c r="I29" s="20" t="s">
        <v>20</v>
      </c>
      <c r="J29" s="51">
        <v>26147</v>
      </c>
      <c r="K29" s="20" t="s">
        <v>59</v>
      </c>
      <c r="L29" s="19">
        <v>85.8</v>
      </c>
      <c r="M29" s="33">
        <v>0.6737</v>
      </c>
      <c r="N29" s="20">
        <v>125</v>
      </c>
      <c r="O29" s="20">
        <v>130</v>
      </c>
      <c r="P29" s="20">
        <v>135</v>
      </c>
      <c r="Q29" s="20"/>
      <c r="R29" s="20">
        <f>P29</f>
        <v>135</v>
      </c>
      <c r="S29" s="33">
        <f t="shared" si="0"/>
        <v>90.9495</v>
      </c>
      <c r="T29" s="20"/>
      <c r="U29" s="20"/>
      <c r="V29" s="20">
        <v>12</v>
      </c>
    </row>
    <row r="30" spans="1:22" ht="12.75">
      <c r="A30" s="20">
        <v>12</v>
      </c>
      <c r="B30" s="20">
        <v>1</v>
      </c>
      <c r="C30" s="20" t="s">
        <v>26</v>
      </c>
      <c r="D30" s="20" t="s">
        <v>30</v>
      </c>
      <c r="E30" s="20">
        <v>90</v>
      </c>
      <c r="F30" s="20" t="s">
        <v>204</v>
      </c>
      <c r="G30" s="20" t="s">
        <v>35</v>
      </c>
      <c r="H30" s="20" t="s">
        <v>35</v>
      </c>
      <c r="I30" s="20" t="s">
        <v>20</v>
      </c>
      <c r="J30" s="51">
        <v>25371</v>
      </c>
      <c r="K30" s="20" t="s">
        <v>205</v>
      </c>
      <c r="L30" s="19">
        <v>88.2</v>
      </c>
      <c r="M30" s="33">
        <v>0.9748</v>
      </c>
      <c r="N30" s="20">
        <v>60</v>
      </c>
      <c r="O30" s="20">
        <v>70</v>
      </c>
      <c r="P30" s="20">
        <v>72.5</v>
      </c>
      <c r="Q30" s="20"/>
      <c r="R30" s="20">
        <f>P30</f>
        <v>72.5</v>
      </c>
      <c r="S30" s="33">
        <f t="shared" si="0"/>
        <v>70.673</v>
      </c>
      <c r="T30" s="20"/>
      <c r="U30" s="20"/>
      <c r="V30" s="20">
        <v>12</v>
      </c>
    </row>
    <row r="31" spans="1:22" ht="12.75">
      <c r="A31" s="20">
        <v>12</v>
      </c>
      <c r="B31" s="20">
        <v>1</v>
      </c>
      <c r="C31" s="20" t="s">
        <v>26</v>
      </c>
      <c r="D31" s="20" t="s">
        <v>30</v>
      </c>
      <c r="E31" s="20">
        <v>90</v>
      </c>
      <c r="F31" s="20" t="s">
        <v>73</v>
      </c>
      <c r="G31" s="20" t="s">
        <v>35</v>
      </c>
      <c r="H31" s="20" t="s">
        <v>35</v>
      </c>
      <c r="I31" s="20" t="s">
        <v>20</v>
      </c>
      <c r="J31" s="51">
        <v>31349</v>
      </c>
      <c r="K31" s="20" t="s">
        <v>19</v>
      </c>
      <c r="L31" s="19">
        <v>85</v>
      </c>
      <c r="M31" s="33">
        <v>0.6069</v>
      </c>
      <c r="N31" s="106">
        <v>125</v>
      </c>
      <c r="O31" s="20">
        <v>125</v>
      </c>
      <c r="P31" s="106">
        <v>135</v>
      </c>
      <c r="Q31" s="20"/>
      <c r="R31" s="20">
        <f>O31</f>
        <v>125</v>
      </c>
      <c r="S31" s="33">
        <f t="shared" si="0"/>
        <v>75.8625</v>
      </c>
      <c r="T31" s="20" t="s">
        <v>476</v>
      </c>
      <c r="U31" s="20" t="s">
        <v>462</v>
      </c>
      <c r="V31" s="20">
        <v>21</v>
      </c>
    </row>
    <row r="32" spans="1:22" ht="12.75">
      <c r="A32" s="20">
        <v>5</v>
      </c>
      <c r="B32" s="20">
        <v>2</v>
      </c>
      <c r="C32" s="20" t="s">
        <v>26</v>
      </c>
      <c r="D32" s="20" t="s">
        <v>30</v>
      </c>
      <c r="E32" s="20">
        <v>90</v>
      </c>
      <c r="F32" s="20" t="s">
        <v>63</v>
      </c>
      <c r="G32" s="20" t="s">
        <v>62</v>
      </c>
      <c r="H32" s="20" t="s">
        <v>22</v>
      </c>
      <c r="I32" s="20" t="s">
        <v>20</v>
      </c>
      <c r="J32" s="51">
        <v>33826</v>
      </c>
      <c r="K32" s="50" t="s">
        <v>19</v>
      </c>
      <c r="L32" s="19">
        <v>87.8</v>
      </c>
      <c r="M32" s="33">
        <v>0.5943</v>
      </c>
      <c r="N32" s="20">
        <v>60</v>
      </c>
      <c r="O32" s="20">
        <v>70</v>
      </c>
      <c r="P32" s="106">
        <v>80</v>
      </c>
      <c r="Q32" s="20"/>
      <c r="R32" s="20">
        <f>O32</f>
        <v>70</v>
      </c>
      <c r="S32" s="33">
        <f t="shared" si="0"/>
        <v>41.601000000000006</v>
      </c>
      <c r="T32" s="20"/>
      <c r="U32" s="20" t="s">
        <v>464</v>
      </c>
      <c r="V32" s="20">
        <v>5</v>
      </c>
    </row>
    <row r="33" spans="1:22" ht="12.75">
      <c r="A33" s="20">
        <v>12</v>
      </c>
      <c r="B33" s="20">
        <v>1</v>
      </c>
      <c r="C33" s="20" t="s">
        <v>26</v>
      </c>
      <c r="D33" s="20" t="s">
        <v>30</v>
      </c>
      <c r="E33" s="20">
        <v>100</v>
      </c>
      <c r="F33" s="20" t="s">
        <v>229</v>
      </c>
      <c r="G33" s="20" t="s">
        <v>35</v>
      </c>
      <c r="H33" s="20" t="s">
        <v>35</v>
      </c>
      <c r="I33" s="20" t="s">
        <v>20</v>
      </c>
      <c r="J33" s="51">
        <v>37581</v>
      </c>
      <c r="K33" s="20" t="s">
        <v>70</v>
      </c>
      <c r="L33" s="19">
        <v>91.5</v>
      </c>
      <c r="M33" s="33">
        <v>0.7804</v>
      </c>
      <c r="N33" s="20">
        <v>35</v>
      </c>
      <c r="O33" s="20">
        <v>45</v>
      </c>
      <c r="P33" s="20">
        <v>50</v>
      </c>
      <c r="Q33" s="20"/>
      <c r="R33" s="20">
        <f>P33</f>
        <v>50</v>
      </c>
      <c r="S33" s="33">
        <f t="shared" si="0"/>
        <v>39.019999999999996</v>
      </c>
      <c r="T33" s="20"/>
      <c r="U33" s="20" t="s">
        <v>465</v>
      </c>
      <c r="V33" s="20">
        <v>12</v>
      </c>
    </row>
    <row r="34" spans="1:22" ht="12.75">
      <c r="A34" s="20">
        <v>12</v>
      </c>
      <c r="B34" s="20">
        <v>1</v>
      </c>
      <c r="C34" s="20" t="s">
        <v>26</v>
      </c>
      <c r="D34" s="20" t="s">
        <v>30</v>
      </c>
      <c r="E34" s="20">
        <v>110</v>
      </c>
      <c r="F34" s="20" t="s">
        <v>99</v>
      </c>
      <c r="G34" s="20" t="s">
        <v>52</v>
      </c>
      <c r="H34" s="20" t="s">
        <v>22</v>
      </c>
      <c r="I34" s="20" t="s">
        <v>20</v>
      </c>
      <c r="J34" s="51">
        <v>30701</v>
      </c>
      <c r="K34" s="20" t="s">
        <v>19</v>
      </c>
      <c r="L34" s="19">
        <v>105.7</v>
      </c>
      <c r="M34" s="33">
        <v>0.5426</v>
      </c>
      <c r="N34" s="20">
        <v>162.5</v>
      </c>
      <c r="O34" s="20">
        <v>167.5</v>
      </c>
      <c r="P34" s="106">
        <v>172.5</v>
      </c>
      <c r="Q34" s="20"/>
      <c r="R34" s="20">
        <f>O34</f>
        <v>167.5</v>
      </c>
      <c r="S34" s="33">
        <f t="shared" si="0"/>
        <v>90.8855</v>
      </c>
      <c r="T34" s="20" t="s">
        <v>474</v>
      </c>
      <c r="U34" s="20" t="s">
        <v>100</v>
      </c>
      <c r="V34" s="20">
        <v>48</v>
      </c>
    </row>
    <row r="35" spans="1:22" ht="12.75">
      <c r="A35" s="20">
        <v>12</v>
      </c>
      <c r="B35" s="20">
        <v>1</v>
      </c>
      <c r="C35" s="20" t="s">
        <v>26</v>
      </c>
      <c r="D35" s="20" t="s">
        <v>30</v>
      </c>
      <c r="E35" s="20">
        <v>125</v>
      </c>
      <c r="F35" s="20" t="s">
        <v>207</v>
      </c>
      <c r="G35" s="20" t="s">
        <v>208</v>
      </c>
      <c r="H35" s="20" t="s">
        <v>208</v>
      </c>
      <c r="I35" s="20" t="s">
        <v>20</v>
      </c>
      <c r="J35" s="51">
        <v>22107</v>
      </c>
      <c r="K35" s="20" t="s">
        <v>72</v>
      </c>
      <c r="L35" s="19">
        <v>114.2</v>
      </c>
      <c r="M35" s="33">
        <v>0.846</v>
      </c>
      <c r="N35" s="20">
        <v>110</v>
      </c>
      <c r="O35" s="20">
        <v>120</v>
      </c>
      <c r="P35" s="20">
        <v>127.5</v>
      </c>
      <c r="Q35" s="106">
        <v>132.5</v>
      </c>
      <c r="R35" s="20">
        <f>P35</f>
        <v>127.5</v>
      </c>
      <c r="S35" s="33">
        <f t="shared" si="0"/>
        <v>107.865</v>
      </c>
      <c r="T35" s="20" t="s">
        <v>472</v>
      </c>
      <c r="U35" s="20" t="s">
        <v>209</v>
      </c>
      <c r="V35" s="20">
        <v>27</v>
      </c>
    </row>
    <row r="36" spans="1:22" ht="12.75">
      <c r="A36" s="20">
        <v>12</v>
      </c>
      <c r="B36" s="20">
        <v>1</v>
      </c>
      <c r="C36" s="20" t="s">
        <v>26</v>
      </c>
      <c r="D36" s="20" t="s">
        <v>30</v>
      </c>
      <c r="E36" s="20">
        <v>125</v>
      </c>
      <c r="F36" s="20" t="s">
        <v>218</v>
      </c>
      <c r="G36" s="20" t="s">
        <v>219</v>
      </c>
      <c r="H36" s="20" t="s">
        <v>22</v>
      </c>
      <c r="I36" s="20" t="s">
        <v>20</v>
      </c>
      <c r="J36" s="51">
        <v>31191</v>
      </c>
      <c r="K36" s="20" t="s">
        <v>19</v>
      </c>
      <c r="L36" s="19">
        <v>113</v>
      </c>
      <c r="M36" s="33">
        <v>0.5332</v>
      </c>
      <c r="N36" s="20">
        <v>130</v>
      </c>
      <c r="O36" s="106">
        <v>137.5</v>
      </c>
      <c r="P36" s="20">
        <v>137.5</v>
      </c>
      <c r="Q36" s="20"/>
      <c r="R36" s="20">
        <f>P36</f>
        <v>137.5</v>
      </c>
      <c r="S36" s="33">
        <f t="shared" si="0"/>
        <v>73.315</v>
      </c>
      <c r="T36" s="20"/>
      <c r="U36" s="20" t="s">
        <v>220</v>
      </c>
      <c r="V36" s="20">
        <v>12</v>
      </c>
    </row>
    <row r="37" spans="1:22" ht="12.75">
      <c r="A37" s="20">
        <v>5</v>
      </c>
      <c r="B37" s="20">
        <v>2</v>
      </c>
      <c r="C37" s="20" t="s">
        <v>26</v>
      </c>
      <c r="D37" s="20" t="s">
        <v>30</v>
      </c>
      <c r="E37" s="20">
        <v>125</v>
      </c>
      <c r="F37" s="20" t="s">
        <v>207</v>
      </c>
      <c r="G37" s="20" t="s">
        <v>208</v>
      </c>
      <c r="H37" s="20" t="s">
        <v>208</v>
      </c>
      <c r="I37" s="20" t="s">
        <v>20</v>
      </c>
      <c r="J37" s="51">
        <v>22107</v>
      </c>
      <c r="K37" s="20" t="s">
        <v>19</v>
      </c>
      <c r="L37" s="19">
        <v>114.2</v>
      </c>
      <c r="M37" s="33">
        <v>0.5321</v>
      </c>
      <c r="N37" s="20">
        <v>110</v>
      </c>
      <c r="O37" s="20">
        <v>120</v>
      </c>
      <c r="P37" s="20">
        <v>127.5</v>
      </c>
      <c r="Q37" s="106">
        <v>132.5</v>
      </c>
      <c r="R37" s="20">
        <f>P37</f>
        <v>127.5</v>
      </c>
      <c r="S37" s="33">
        <f t="shared" si="0"/>
        <v>67.84275</v>
      </c>
      <c r="T37" s="20"/>
      <c r="U37" s="20" t="s">
        <v>209</v>
      </c>
      <c r="V37" s="20">
        <v>5</v>
      </c>
    </row>
    <row r="38" spans="1:22" ht="12.75">
      <c r="A38" s="20">
        <v>12</v>
      </c>
      <c r="B38" s="20">
        <v>1</v>
      </c>
      <c r="C38" s="20" t="s">
        <v>26</v>
      </c>
      <c r="D38" s="20" t="s">
        <v>30</v>
      </c>
      <c r="E38" s="20">
        <v>140</v>
      </c>
      <c r="F38" s="20" t="s">
        <v>97</v>
      </c>
      <c r="G38" s="20" t="s">
        <v>83</v>
      </c>
      <c r="H38" s="20" t="s">
        <v>83</v>
      </c>
      <c r="I38" s="20" t="s">
        <v>20</v>
      </c>
      <c r="J38" s="51">
        <v>27509</v>
      </c>
      <c r="K38" s="50" t="s">
        <v>50</v>
      </c>
      <c r="L38" s="19">
        <v>137.7</v>
      </c>
      <c r="M38" s="33">
        <v>0.5217</v>
      </c>
      <c r="N38" s="20">
        <v>190</v>
      </c>
      <c r="O38" s="20">
        <v>195</v>
      </c>
      <c r="P38" s="106">
        <v>200</v>
      </c>
      <c r="Q38" s="20"/>
      <c r="R38" s="20">
        <f>O38</f>
        <v>195</v>
      </c>
      <c r="S38" s="33">
        <f t="shared" si="0"/>
        <v>101.73150000000001</v>
      </c>
      <c r="T38" s="20" t="s">
        <v>473</v>
      </c>
      <c r="U38" s="20" t="s">
        <v>98</v>
      </c>
      <c r="V38" s="20">
        <v>21</v>
      </c>
    </row>
  </sheetData>
  <sheetProtection/>
  <mergeCells count="17">
    <mergeCell ref="V3:V4"/>
    <mergeCell ref="U3:U4"/>
    <mergeCell ref="F3:F4"/>
    <mergeCell ref="G3:G4"/>
    <mergeCell ref="N3:S3"/>
    <mergeCell ref="T3:T4"/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4"/>
  <sheetViews>
    <sheetView zoomScale="85" zoomScaleNormal="85" zoomScalePageLayoutView="0" workbookViewId="0" topLeftCell="A1">
      <selection activeCell="Y5" sqref="Y5:Z14"/>
    </sheetView>
  </sheetViews>
  <sheetFormatPr defaultColWidth="9.00390625" defaultRowHeight="12.75"/>
  <cols>
    <col min="1" max="1" width="5.00390625" style="25" bestFit="1" customWidth="1"/>
    <col min="2" max="2" width="6.00390625" style="25" customWidth="1"/>
    <col min="3" max="3" width="7.00390625" style="25" customWidth="1"/>
    <col min="4" max="4" width="8.875" style="25" bestFit="1" customWidth="1"/>
    <col min="5" max="5" width="5.125" style="25" bestFit="1" customWidth="1"/>
    <col min="6" max="6" width="18.875" style="25" bestFit="1" customWidth="1"/>
    <col min="7" max="8" width="22.375" style="25" bestFit="1" customWidth="1"/>
    <col min="9" max="9" width="7.25390625" style="25" bestFit="1" customWidth="1"/>
    <col min="10" max="10" width="13.25390625" style="25" bestFit="1" customWidth="1"/>
    <col min="11" max="11" width="18.75390625" style="25" bestFit="1" customWidth="1"/>
    <col min="12" max="12" width="6.75390625" style="26" bestFit="1" customWidth="1"/>
    <col min="13" max="13" width="6.75390625" style="31" bestFit="1" customWidth="1"/>
    <col min="14" max="14" width="4.125" style="25" bestFit="1" customWidth="1"/>
    <col min="15" max="15" width="1.625" style="25" customWidth="1"/>
    <col min="16" max="16" width="6.125" style="25" bestFit="1" customWidth="1"/>
    <col min="17" max="17" width="1.625" style="25" customWidth="1"/>
    <col min="18" max="18" width="6.125" style="25" bestFit="1" customWidth="1"/>
    <col min="19" max="19" width="1.625" style="25" customWidth="1"/>
    <col min="20" max="20" width="2.00390625" style="25" bestFit="1" customWidth="1"/>
    <col min="21" max="21" width="1.625" style="25" customWidth="1"/>
    <col min="22" max="22" width="6.625" style="25" bestFit="1" customWidth="1"/>
    <col min="23" max="23" width="8.75390625" style="31" bestFit="1" customWidth="1"/>
    <col min="24" max="24" width="12.25390625" style="25" customWidth="1"/>
    <col min="25" max="25" width="14.625" style="25" bestFit="1" customWidth="1"/>
    <col min="26" max="26" width="5.00390625" style="25" bestFit="1" customWidth="1"/>
    <col min="27" max="16384" width="9.125" style="25" customWidth="1"/>
  </cols>
  <sheetData>
    <row r="1" spans="3:22" ht="20.25">
      <c r="C1" s="36" t="s">
        <v>53</v>
      </c>
      <c r="F1" s="41"/>
      <c r="G1" s="22"/>
      <c r="H1" s="22"/>
      <c r="I1" s="22"/>
      <c r="J1" s="24"/>
      <c r="L1" s="23"/>
      <c r="M1" s="30"/>
      <c r="N1" s="22"/>
      <c r="O1" s="22"/>
      <c r="P1" s="22"/>
      <c r="Q1" s="22"/>
      <c r="R1" s="22"/>
      <c r="S1" s="22"/>
      <c r="T1" s="22"/>
      <c r="U1" s="22"/>
      <c r="V1" s="42"/>
    </row>
    <row r="2" spans="3:23" s="43" customFormat="1" ht="21" thickBot="1">
      <c r="C2" s="36" t="s">
        <v>1469</v>
      </c>
      <c r="F2" s="44"/>
      <c r="G2" s="22"/>
      <c r="H2" s="44"/>
      <c r="I2" s="22"/>
      <c r="J2" s="44"/>
      <c r="K2" s="44"/>
      <c r="L2" s="45"/>
      <c r="M2" s="46"/>
      <c r="N2" s="44"/>
      <c r="O2" s="44"/>
      <c r="P2" s="44"/>
      <c r="Q2" s="44"/>
      <c r="R2" s="44"/>
      <c r="S2" s="44"/>
      <c r="T2" s="44"/>
      <c r="U2" s="44"/>
      <c r="V2" s="47"/>
      <c r="W2" s="48"/>
    </row>
    <row r="3" spans="1:26" ht="12.75">
      <c r="A3" s="18" t="s">
        <v>18</v>
      </c>
      <c r="B3" s="16" t="s">
        <v>8</v>
      </c>
      <c r="C3" s="16" t="s">
        <v>23</v>
      </c>
      <c r="D3" s="16" t="s">
        <v>24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7" t="s">
        <v>0</v>
      </c>
      <c r="N3" s="8" t="s">
        <v>14</v>
      </c>
      <c r="O3" s="8"/>
      <c r="P3" s="8"/>
      <c r="Q3" s="8"/>
      <c r="R3" s="8"/>
      <c r="S3" s="8"/>
      <c r="T3" s="8"/>
      <c r="U3" s="8"/>
      <c r="V3" s="8"/>
      <c r="W3" s="8"/>
      <c r="X3" s="16" t="s">
        <v>9</v>
      </c>
      <c r="Y3" s="12" t="s">
        <v>32</v>
      </c>
      <c r="Z3" s="18" t="s">
        <v>18</v>
      </c>
    </row>
    <row r="4" spans="1:26" s="27" customFormat="1" ht="12" thickBo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3"/>
      <c r="M4" s="6"/>
      <c r="N4" s="38">
        <v>1</v>
      </c>
      <c r="O4" s="40" t="s">
        <v>0</v>
      </c>
      <c r="P4" s="38">
        <v>2</v>
      </c>
      <c r="Q4" s="40" t="s">
        <v>0</v>
      </c>
      <c r="R4" s="38">
        <v>3</v>
      </c>
      <c r="S4" s="40" t="s">
        <v>0</v>
      </c>
      <c r="T4" s="38">
        <v>4</v>
      </c>
      <c r="U4" s="40" t="s">
        <v>0</v>
      </c>
      <c r="V4" s="49" t="s">
        <v>6</v>
      </c>
      <c r="W4" s="40" t="s">
        <v>0</v>
      </c>
      <c r="X4" s="15"/>
      <c r="Y4" s="11"/>
      <c r="Z4" s="17"/>
    </row>
    <row r="5" spans="1:26" ht="12.75">
      <c r="A5" s="94">
        <v>12</v>
      </c>
      <c r="B5" s="94">
        <v>1</v>
      </c>
      <c r="C5" s="94" t="s">
        <v>26</v>
      </c>
      <c r="D5" s="94" t="s">
        <v>1152</v>
      </c>
      <c r="E5" s="94">
        <v>90</v>
      </c>
      <c r="F5" s="94" t="s">
        <v>1473</v>
      </c>
      <c r="G5" s="94" t="s">
        <v>904</v>
      </c>
      <c r="H5" s="94" t="s">
        <v>904</v>
      </c>
      <c r="I5" s="94" t="s">
        <v>20</v>
      </c>
      <c r="J5" s="96">
        <v>35319</v>
      </c>
      <c r="K5" s="94" t="s">
        <v>49</v>
      </c>
      <c r="L5" s="98">
        <v>86.1</v>
      </c>
      <c r="M5" s="101">
        <v>0.6018</v>
      </c>
      <c r="N5" s="94">
        <v>345</v>
      </c>
      <c r="O5" s="99">
        <f aca="true" t="shared" si="0" ref="O5:O14">N5*M5</f>
        <v>207.621</v>
      </c>
      <c r="P5" s="94">
        <v>355</v>
      </c>
      <c r="Q5" s="99">
        <f aca="true" t="shared" si="1" ref="Q5:Q14">P5*M5</f>
        <v>213.639</v>
      </c>
      <c r="R5" s="94">
        <v>360</v>
      </c>
      <c r="S5" s="99">
        <f aca="true" t="shared" si="2" ref="S5:S14">R5*M5</f>
        <v>216.648</v>
      </c>
      <c r="T5" s="94"/>
      <c r="U5" s="99">
        <f aca="true" t="shared" si="3" ref="U5:U14">T5*M5</f>
        <v>0</v>
      </c>
      <c r="V5" s="94">
        <f>R5</f>
        <v>360</v>
      </c>
      <c r="W5" s="99">
        <f aca="true" t="shared" si="4" ref="W5:W14">V5*M5</f>
        <v>216.648</v>
      </c>
      <c r="X5" s="94" t="s">
        <v>474</v>
      </c>
      <c r="Y5" s="94" t="s">
        <v>1474</v>
      </c>
      <c r="Z5" s="94">
        <v>48</v>
      </c>
    </row>
    <row r="6" spans="1:26" ht="12.75">
      <c r="A6" s="20">
        <v>12</v>
      </c>
      <c r="B6" s="20">
        <v>1</v>
      </c>
      <c r="C6" s="94" t="s">
        <v>26</v>
      </c>
      <c r="D6" s="94" t="s">
        <v>1152</v>
      </c>
      <c r="E6" s="20">
        <v>90</v>
      </c>
      <c r="F6" s="20" t="s">
        <v>1476</v>
      </c>
      <c r="G6" s="20" t="s">
        <v>71</v>
      </c>
      <c r="H6" s="20" t="s">
        <v>71</v>
      </c>
      <c r="I6" s="20" t="s">
        <v>20</v>
      </c>
      <c r="J6" s="51">
        <v>32939</v>
      </c>
      <c r="K6" s="294" t="s">
        <v>19</v>
      </c>
      <c r="L6" s="19">
        <v>90</v>
      </c>
      <c r="M6" s="33">
        <v>0.5853</v>
      </c>
      <c r="N6" s="277">
        <v>340</v>
      </c>
      <c r="O6" s="99">
        <f t="shared" si="0"/>
        <v>199.002</v>
      </c>
      <c r="P6" s="20">
        <v>360</v>
      </c>
      <c r="Q6" s="99">
        <f t="shared" si="1"/>
        <v>210.70800000000003</v>
      </c>
      <c r="R6" s="292">
        <v>372.5</v>
      </c>
      <c r="S6" s="99">
        <f t="shared" si="2"/>
        <v>218.02425000000002</v>
      </c>
      <c r="T6" s="94"/>
      <c r="U6" s="99">
        <f t="shared" si="3"/>
        <v>0</v>
      </c>
      <c r="V6" s="94">
        <f>P6</f>
        <v>360</v>
      </c>
      <c r="W6" s="99">
        <f t="shared" si="4"/>
        <v>210.70800000000003</v>
      </c>
      <c r="X6" s="20" t="s">
        <v>475</v>
      </c>
      <c r="Y6" s="20" t="s">
        <v>777</v>
      </c>
      <c r="Z6" s="20">
        <v>27</v>
      </c>
    </row>
    <row r="7" spans="1:26" ht="12.75">
      <c r="A7" s="20">
        <v>12</v>
      </c>
      <c r="B7" s="20">
        <v>1</v>
      </c>
      <c r="C7" s="94" t="s">
        <v>26</v>
      </c>
      <c r="D7" s="94" t="s">
        <v>1152</v>
      </c>
      <c r="E7" s="20">
        <v>100</v>
      </c>
      <c r="F7" s="20" t="s">
        <v>798</v>
      </c>
      <c r="G7" s="20" t="s">
        <v>71</v>
      </c>
      <c r="H7" s="20" t="s">
        <v>71</v>
      </c>
      <c r="I7" s="20" t="s">
        <v>20</v>
      </c>
      <c r="J7" s="51">
        <v>30516</v>
      </c>
      <c r="K7" s="20" t="s">
        <v>19</v>
      </c>
      <c r="L7" s="19">
        <v>93.5</v>
      </c>
      <c r="M7" s="33">
        <v>0.5727</v>
      </c>
      <c r="N7" s="20">
        <v>330</v>
      </c>
      <c r="O7" s="99">
        <f t="shared" si="0"/>
        <v>188.99099999999999</v>
      </c>
      <c r="P7" s="277">
        <v>350</v>
      </c>
      <c r="Q7" s="99">
        <f t="shared" si="1"/>
        <v>200.445</v>
      </c>
      <c r="R7" s="277">
        <v>372.5</v>
      </c>
      <c r="S7" s="99">
        <f t="shared" si="2"/>
        <v>213.33075</v>
      </c>
      <c r="T7" s="94"/>
      <c r="U7" s="99">
        <f t="shared" si="3"/>
        <v>0</v>
      </c>
      <c r="V7" s="94">
        <f>N7</f>
        <v>330</v>
      </c>
      <c r="W7" s="99">
        <f t="shared" si="4"/>
        <v>188.99099999999999</v>
      </c>
      <c r="X7" s="20" t="s">
        <v>1171</v>
      </c>
      <c r="Y7" s="20"/>
      <c r="Z7" s="20">
        <v>12</v>
      </c>
    </row>
    <row r="8" spans="1:26" ht="12.75">
      <c r="A8" s="20">
        <v>0</v>
      </c>
      <c r="B8" s="20" t="s">
        <v>234</v>
      </c>
      <c r="C8" s="94" t="s">
        <v>26</v>
      </c>
      <c r="D8" s="94" t="s">
        <v>1152</v>
      </c>
      <c r="E8" s="20">
        <v>100</v>
      </c>
      <c r="F8" s="20" t="s">
        <v>1471</v>
      </c>
      <c r="G8" s="20" t="s">
        <v>212</v>
      </c>
      <c r="H8" s="20" t="s">
        <v>212</v>
      </c>
      <c r="I8" s="20" t="s">
        <v>20</v>
      </c>
      <c r="J8" s="51">
        <v>32713</v>
      </c>
      <c r="K8" s="20" t="s">
        <v>19</v>
      </c>
      <c r="L8" s="19">
        <v>100</v>
      </c>
      <c r="M8" s="293">
        <v>0.554</v>
      </c>
      <c r="N8" s="277">
        <v>320</v>
      </c>
      <c r="O8" s="99">
        <f t="shared" si="0"/>
        <v>177.28000000000003</v>
      </c>
      <c r="P8" s="292">
        <v>320</v>
      </c>
      <c r="Q8" s="99">
        <f t="shared" si="1"/>
        <v>177.28000000000003</v>
      </c>
      <c r="R8" s="277">
        <v>320</v>
      </c>
      <c r="S8" s="99">
        <f t="shared" si="2"/>
        <v>177.28000000000003</v>
      </c>
      <c r="T8" s="94"/>
      <c r="U8" s="99">
        <f t="shared" si="3"/>
        <v>0</v>
      </c>
      <c r="V8" s="94">
        <v>0</v>
      </c>
      <c r="W8" s="99">
        <f t="shared" si="4"/>
        <v>0</v>
      </c>
      <c r="X8" s="20"/>
      <c r="Y8" s="20"/>
      <c r="Z8" s="20">
        <v>0</v>
      </c>
    </row>
    <row r="9" spans="1:26" ht="12.75">
      <c r="A9" s="20">
        <v>12</v>
      </c>
      <c r="B9" s="20">
        <v>1</v>
      </c>
      <c r="C9" s="94" t="s">
        <v>26</v>
      </c>
      <c r="D9" s="94" t="s">
        <v>1152</v>
      </c>
      <c r="E9" s="20">
        <v>110</v>
      </c>
      <c r="F9" s="20" t="s">
        <v>1475</v>
      </c>
      <c r="G9" s="20" t="s">
        <v>69</v>
      </c>
      <c r="H9" s="20" t="s">
        <v>69</v>
      </c>
      <c r="I9" s="20" t="s">
        <v>20</v>
      </c>
      <c r="J9" s="51">
        <v>33879</v>
      </c>
      <c r="K9" s="20" t="s">
        <v>19</v>
      </c>
      <c r="L9" s="19">
        <v>109.5</v>
      </c>
      <c r="M9" s="33">
        <v>0.5371</v>
      </c>
      <c r="N9" s="94">
        <v>340</v>
      </c>
      <c r="O9" s="99">
        <f t="shared" si="0"/>
        <v>182.614</v>
      </c>
      <c r="P9" s="20">
        <v>352.5</v>
      </c>
      <c r="Q9" s="99">
        <f t="shared" si="1"/>
        <v>189.32775</v>
      </c>
      <c r="R9" s="292">
        <v>360</v>
      </c>
      <c r="S9" s="99">
        <f t="shared" si="2"/>
        <v>193.356</v>
      </c>
      <c r="T9" s="94"/>
      <c r="U9" s="99">
        <f t="shared" si="3"/>
        <v>0</v>
      </c>
      <c r="V9" s="94">
        <f>P9</f>
        <v>352.5</v>
      </c>
      <c r="W9" s="99">
        <f t="shared" si="4"/>
        <v>189.32775</v>
      </c>
      <c r="X9" s="20" t="s">
        <v>1170</v>
      </c>
      <c r="Y9" s="20" t="s">
        <v>125</v>
      </c>
      <c r="Z9" s="20">
        <v>15</v>
      </c>
    </row>
    <row r="10" spans="1:26" ht="12.75">
      <c r="A10" s="20">
        <v>5</v>
      </c>
      <c r="B10" s="20">
        <v>2</v>
      </c>
      <c r="C10" s="94" t="s">
        <v>26</v>
      </c>
      <c r="D10" s="94" t="s">
        <v>1152</v>
      </c>
      <c r="E10" s="20">
        <v>110</v>
      </c>
      <c r="F10" s="20" t="s">
        <v>130</v>
      </c>
      <c r="G10" s="20" t="s">
        <v>113</v>
      </c>
      <c r="H10" s="20" t="s">
        <v>113</v>
      </c>
      <c r="I10" s="20" t="s">
        <v>20</v>
      </c>
      <c r="J10" s="51">
        <v>31099</v>
      </c>
      <c r="K10" s="20" t="s">
        <v>19</v>
      </c>
      <c r="L10" s="19">
        <v>108.6</v>
      </c>
      <c r="M10" s="33">
        <v>0.5382</v>
      </c>
      <c r="N10" s="20">
        <v>320</v>
      </c>
      <c r="O10" s="99">
        <f t="shared" si="0"/>
        <v>172.224</v>
      </c>
      <c r="P10" s="292">
        <v>325</v>
      </c>
      <c r="Q10" s="99">
        <f t="shared" si="1"/>
        <v>174.915</v>
      </c>
      <c r="R10" s="277">
        <v>325</v>
      </c>
      <c r="S10" s="99">
        <f t="shared" si="2"/>
        <v>174.915</v>
      </c>
      <c r="T10" s="94"/>
      <c r="U10" s="99">
        <f t="shared" si="3"/>
        <v>0</v>
      </c>
      <c r="V10" s="94">
        <f>N10</f>
        <v>320</v>
      </c>
      <c r="W10" s="99">
        <f t="shared" si="4"/>
        <v>172.224</v>
      </c>
      <c r="X10" s="20"/>
      <c r="Y10" s="20" t="s">
        <v>125</v>
      </c>
      <c r="Z10" s="20">
        <v>5</v>
      </c>
    </row>
    <row r="11" spans="1:26" ht="12.75">
      <c r="A11" s="20">
        <v>0</v>
      </c>
      <c r="B11" s="20" t="s">
        <v>234</v>
      </c>
      <c r="C11" s="94" t="s">
        <v>26</v>
      </c>
      <c r="D11" s="94" t="s">
        <v>1152</v>
      </c>
      <c r="E11" s="20">
        <v>125</v>
      </c>
      <c r="F11" s="20" t="s">
        <v>1470</v>
      </c>
      <c r="G11" s="20" t="s">
        <v>456</v>
      </c>
      <c r="H11" s="20" t="s">
        <v>22</v>
      </c>
      <c r="I11" s="20" t="s">
        <v>20</v>
      </c>
      <c r="J11" s="51">
        <v>27069</v>
      </c>
      <c r="K11" s="20" t="s">
        <v>59</v>
      </c>
      <c r="L11" s="19">
        <v>123.2</v>
      </c>
      <c r="M11" s="33">
        <v>0.5235</v>
      </c>
      <c r="N11" s="292">
        <v>340</v>
      </c>
      <c r="O11" s="99">
        <f t="shared" si="0"/>
        <v>177.98999999999998</v>
      </c>
      <c r="P11" s="292">
        <v>0</v>
      </c>
      <c r="Q11" s="99">
        <f t="shared" si="1"/>
        <v>0</v>
      </c>
      <c r="R11" s="277">
        <v>0</v>
      </c>
      <c r="S11" s="99">
        <f t="shared" si="2"/>
        <v>0</v>
      </c>
      <c r="T11" s="94"/>
      <c r="U11" s="99">
        <f t="shared" si="3"/>
        <v>0</v>
      </c>
      <c r="V11" s="94">
        <v>0</v>
      </c>
      <c r="W11" s="99">
        <f t="shared" si="4"/>
        <v>0</v>
      </c>
      <c r="X11" s="20"/>
      <c r="Y11" s="20" t="s">
        <v>483</v>
      </c>
      <c r="Z11" s="20">
        <v>0</v>
      </c>
    </row>
    <row r="12" spans="1:26" ht="12.75">
      <c r="A12" s="20">
        <v>12</v>
      </c>
      <c r="B12" s="20">
        <v>1</v>
      </c>
      <c r="C12" s="94" t="s">
        <v>26</v>
      </c>
      <c r="D12" s="94" t="s">
        <v>1152</v>
      </c>
      <c r="E12" s="20">
        <v>125</v>
      </c>
      <c r="F12" s="20" t="s">
        <v>1477</v>
      </c>
      <c r="G12" s="20" t="s">
        <v>69</v>
      </c>
      <c r="H12" s="20" t="s">
        <v>69</v>
      </c>
      <c r="I12" s="20" t="s">
        <v>20</v>
      </c>
      <c r="J12" s="51">
        <v>31234</v>
      </c>
      <c r="K12" s="20" t="s">
        <v>19</v>
      </c>
      <c r="L12" s="19">
        <v>124.7</v>
      </c>
      <c r="M12" s="33">
        <v>0.5214</v>
      </c>
      <c r="N12" s="20">
        <v>360</v>
      </c>
      <c r="O12" s="99">
        <f t="shared" si="0"/>
        <v>187.70399999999998</v>
      </c>
      <c r="P12" s="94">
        <v>380</v>
      </c>
      <c r="Q12" s="99">
        <f t="shared" si="1"/>
        <v>198.13199999999998</v>
      </c>
      <c r="R12" s="277">
        <v>390</v>
      </c>
      <c r="S12" s="99">
        <f t="shared" si="2"/>
        <v>203.346</v>
      </c>
      <c r="T12" s="94"/>
      <c r="U12" s="99">
        <f t="shared" si="3"/>
        <v>0</v>
      </c>
      <c r="V12" s="94">
        <f>P12</f>
        <v>380</v>
      </c>
      <c r="W12" s="99">
        <f t="shared" si="4"/>
        <v>198.13199999999998</v>
      </c>
      <c r="X12" s="20" t="s">
        <v>1169</v>
      </c>
      <c r="Y12" s="20" t="s">
        <v>1478</v>
      </c>
      <c r="Z12" s="20">
        <v>18</v>
      </c>
    </row>
    <row r="13" spans="1:26" ht="12.75">
      <c r="A13" s="20">
        <v>5</v>
      </c>
      <c r="B13" s="20">
        <v>2</v>
      </c>
      <c r="C13" s="94" t="s">
        <v>26</v>
      </c>
      <c r="D13" s="94" t="s">
        <v>1152</v>
      </c>
      <c r="E13" s="20">
        <v>125</v>
      </c>
      <c r="F13" s="20" t="s">
        <v>1472</v>
      </c>
      <c r="G13" s="20" t="s">
        <v>35</v>
      </c>
      <c r="H13" s="20" t="s">
        <v>35</v>
      </c>
      <c r="I13" s="20" t="s">
        <v>20</v>
      </c>
      <c r="J13" s="51">
        <v>32831</v>
      </c>
      <c r="K13" s="20" t="s">
        <v>19</v>
      </c>
      <c r="L13" s="19">
        <v>122.95</v>
      </c>
      <c r="M13" s="33">
        <v>0.5237</v>
      </c>
      <c r="N13" s="20">
        <v>320</v>
      </c>
      <c r="O13" s="99">
        <f t="shared" si="0"/>
        <v>167.584</v>
      </c>
      <c r="P13" s="20">
        <v>335</v>
      </c>
      <c r="Q13" s="99">
        <f t="shared" si="1"/>
        <v>175.4395</v>
      </c>
      <c r="R13" s="277">
        <v>350</v>
      </c>
      <c r="S13" s="99">
        <f t="shared" si="2"/>
        <v>183.29500000000002</v>
      </c>
      <c r="T13" s="94"/>
      <c r="U13" s="99">
        <f t="shared" si="3"/>
        <v>0</v>
      </c>
      <c r="V13" s="94">
        <f>P13</f>
        <v>335</v>
      </c>
      <c r="W13" s="99">
        <f t="shared" si="4"/>
        <v>175.4395</v>
      </c>
      <c r="X13" s="20"/>
      <c r="Y13" s="20"/>
      <c r="Z13" s="20">
        <v>5</v>
      </c>
    </row>
    <row r="14" spans="1:26" ht="12.75">
      <c r="A14" s="20">
        <v>12</v>
      </c>
      <c r="B14" s="20">
        <v>1</v>
      </c>
      <c r="C14" s="94" t="s">
        <v>26</v>
      </c>
      <c r="D14" s="94" t="s">
        <v>1152</v>
      </c>
      <c r="E14" s="20" t="s">
        <v>271</v>
      </c>
      <c r="F14" s="20" t="s">
        <v>1479</v>
      </c>
      <c r="G14" s="20" t="s">
        <v>35</v>
      </c>
      <c r="H14" s="20" t="s">
        <v>35</v>
      </c>
      <c r="I14" s="20" t="s">
        <v>20</v>
      </c>
      <c r="J14" s="51">
        <v>33189</v>
      </c>
      <c r="K14" s="20" t="s">
        <v>19</v>
      </c>
      <c r="L14" s="19">
        <v>144.3</v>
      </c>
      <c r="M14" s="33">
        <v>0.4988</v>
      </c>
      <c r="N14" s="20">
        <v>360</v>
      </c>
      <c r="O14" s="99">
        <f t="shared" si="0"/>
        <v>179.568</v>
      </c>
      <c r="P14" s="94">
        <v>380</v>
      </c>
      <c r="Q14" s="99">
        <f t="shared" si="1"/>
        <v>189.544</v>
      </c>
      <c r="R14" s="94">
        <v>405</v>
      </c>
      <c r="S14" s="99">
        <f t="shared" si="2"/>
        <v>202.014</v>
      </c>
      <c r="T14" s="94"/>
      <c r="U14" s="99">
        <f t="shared" si="3"/>
        <v>0</v>
      </c>
      <c r="V14" s="94">
        <f>R14</f>
        <v>405</v>
      </c>
      <c r="W14" s="99">
        <f t="shared" si="4"/>
        <v>202.014</v>
      </c>
      <c r="X14" s="20" t="s">
        <v>476</v>
      </c>
      <c r="Y14" s="20"/>
      <c r="Z14" s="20">
        <v>21</v>
      </c>
    </row>
  </sheetData>
  <sheetProtection/>
  <mergeCells count="17">
    <mergeCell ref="M3:M4"/>
    <mergeCell ref="N3:W3"/>
    <mergeCell ref="X3:X4"/>
    <mergeCell ref="Y3:Y4"/>
    <mergeCell ref="Z3:Z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84"/>
  <sheetViews>
    <sheetView zoomScale="85" zoomScaleNormal="85" zoomScalePageLayoutView="0" workbookViewId="0" topLeftCell="C27">
      <selection activeCell="F27" sqref="F27"/>
    </sheetView>
  </sheetViews>
  <sheetFormatPr defaultColWidth="9.00390625" defaultRowHeight="12.75"/>
  <cols>
    <col min="1" max="1" width="5.00390625" style="25" bestFit="1" customWidth="1"/>
    <col min="2" max="2" width="6.00390625" style="157" bestFit="1" customWidth="1"/>
    <col min="3" max="3" width="7.00390625" style="25" customWidth="1"/>
    <col min="4" max="4" width="8.875" style="25" bestFit="1" customWidth="1"/>
    <col min="5" max="5" width="5.125" style="25" bestFit="1" customWidth="1"/>
    <col min="6" max="6" width="22.375" style="25" bestFit="1" customWidth="1"/>
    <col min="7" max="7" width="21.25390625" style="25" bestFit="1" customWidth="1"/>
    <col min="8" max="8" width="21.375" style="25" bestFit="1" customWidth="1"/>
    <col min="9" max="9" width="12.375" style="25" bestFit="1" customWidth="1"/>
    <col min="10" max="10" width="13.25390625" style="25" bestFit="1" customWidth="1"/>
    <col min="11" max="11" width="18.75390625" style="25" bestFit="1" customWidth="1"/>
    <col min="12" max="12" width="6.75390625" style="26" bestFit="1" customWidth="1"/>
    <col min="13" max="13" width="5.875" style="31" bestFit="1" customWidth="1"/>
    <col min="14" max="14" width="4.625" style="25" bestFit="1" customWidth="1"/>
    <col min="15" max="15" width="5.25390625" style="25" bestFit="1" customWidth="1"/>
    <col min="16" max="16" width="7.875" style="25" bestFit="1" customWidth="1"/>
    <col min="17" max="17" width="8.75390625" style="31" bestFit="1" customWidth="1"/>
    <col min="18" max="18" width="11.25390625" style="25" customWidth="1"/>
    <col min="19" max="19" width="20.75390625" style="25" bestFit="1" customWidth="1"/>
    <col min="20" max="20" width="5.00390625" style="25" bestFit="1" customWidth="1"/>
    <col min="21" max="16384" width="9.125" style="25" customWidth="1"/>
  </cols>
  <sheetData>
    <row r="1" spans="3:16" ht="20.25">
      <c r="C1" s="36" t="s">
        <v>53</v>
      </c>
      <c r="F1" s="41"/>
      <c r="G1" s="22"/>
      <c r="H1" s="22"/>
      <c r="I1" s="22"/>
      <c r="J1" s="24"/>
      <c r="L1" s="23"/>
      <c r="M1" s="30"/>
      <c r="N1" s="22"/>
      <c r="O1" s="22"/>
      <c r="P1" s="42"/>
    </row>
    <row r="2" spans="2:17" s="43" customFormat="1" ht="21" thickBot="1">
      <c r="B2" s="275"/>
      <c r="C2" s="36" t="s">
        <v>1531</v>
      </c>
      <c r="F2" s="44"/>
      <c r="G2" s="22"/>
      <c r="H2" s="44"/>
      <c r="I2" s="22"/>
      <c r="J2" s="44"/>
      <c r="K2" s="44"/>
      <c r="L2" s="45"/>
      <c r="M2" s="46"/>
      <c r="N2" s="44"/>
      <c r="O2" s="44"/>
      <c r="P2" s="47"/>
      <c r="Q2" s="48"/>
    </row>
    <row r="3" spans="1:20" ht="12.75">
      <c r="A3" s="18" t="s">
        <v>18</v>
      </c>
      <c r="B3" s="318" t="s">
        <v>8</v>
      </c>
      <c r="C3" s="16" t="s">
        <v>23</v>
      </c>
      <c r="D3" s="16" t="s">
        <v>24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7" t="s">
        <v>1331</v>
      </c>
      <c r="N3" s="8" t="s">
        <v>25</v>
      </c>
      <c r="O3" s="8"/>
      <c r="P3" s="8"/>
      <c r="Q3" s="8"/>
      <c r="R3" s="16" t="s">
        <v>9</v>
      </c>
      <c r="S3" s="12" t="s">
        <v>32</v>
      </c>
      <c r="T3" s="18" t="s">
        <v>18</v>
      </c>
    </row>
    <row r="4" spans="1:20" s="27" customFormat="1" ht="12" thickBot="1">
      <c r="A4" s="17"/>
      <c r="B4" s="319"/>
      <c r="C4" s="15"/>
      <c r="D4" s="15"/>
      <c r="E4" s="15"/>
      <c r="F4" s="15"/>
      <c r="G4" s="15"/>
      <c r="H4" s="15"/>
      <c r="I4" s="15"/>
      <c r="J4" s="15"/>
      <c r="K4" s="15"/>
      <c r="L4" s="13"/>
      <c r="M4" s="6"/>
      <c r="N4" s="38" t="s">
        <v>655</v>
      </c>
      <c r="O4" s="38" t="s">
        <v>656</v>
      </c>
      <c r="P4" s="38" t="s">
        <v>1532</v>
      </c>
      <c r="Q4" s="40" t="s">
        <v>43</v>
      </c>
      <c r="R4" s="15"/>
      <c r="S4" s="11"/>
      <c r="T4" s="17"/>
    </row>
    <row r="5" spans="1:20" ht="12.75">
      <c r="A5" s="94"/>
      <c r="B5" s="154"/>
      <c r="C5" s="94"/>
      <c r="D5" s="94"/>
      <c r="E5" s="94"/>
      <c r="F5" s="95" t="s">
        <v>232</v>
      </c>
      <c r="G5" s="95" t="s">
        <v>319</v>
      </c>
      <c r="H5" s="94"/>
      <c r="I5" s="94"/>
      <c r="J5" s="96"/>
      <c r="K5" s="94"/>
      <c r="L5" s="98"/>
      <c r="M5" s="101"/>
      <c r="N5" s="94"/>
      <c r="O5" s="94"/>
      <c r="P5" s="94"/>
      <c r="Q5" s="101"/>
      <c r="R5" s="94"/>
      <c r="S5" s="94"/>
      <c r="T5" s="94"/>
    </row>
    <row r="6" spans="1:20" ht="12.75">
      <c r="A6" s="20">
        <v>12</v>
      </c>
      <c r="B6" s="155" t="s">
        <v>1463</v>
      </c>
      <c r="C6" s="20" t="s">
        <v>38</v>
      </c>
      <c r="D6" s="20" t="s">
        <v>1533</v>
      </c>
      <c r="E6" s="20">
        <v>52</v>
      </c>
      <c r="F6" s="20" t="s">
        <v>1535</v>
      </c>
      <c r="G6" s="20" t="s">
        <v>69</v>
      </c>
      <c r="H6" s="20" t="s">
        <v>69</v>
      </c>
      <c r="I6" s="20" t="s">
        <v>20</v>
      </c>
      <c r="J6" s="51">
        <v>27946</v>
      </c>
      <c r="K6" s="20" t="s">
        <v>50</v>
      </c>
      <c r="L6" s="19">
        <v>50.9</v>
      </c>
      <c r="M6" s="33"/>
      <c r="N6" s="20">
        <v>35</v>
      </c>
      <c r="O6" s="20">
        <v>16</v>
      </c>
      <c r="P6" s="20">
        <f>O6*N6</f>
        <v>560</v>
      </c>
      <c r="Q6" s="33">
        <f>P6/L6</f>
        <v>11.00196463654224</v>
      </c>
      <c r="R6" s="20"/>
      <c r="S6" s="20" t="s">
        <v>1644</v>
      </c>
      <c r="T6" s="20">
        <v>12</v>
      </c>
    </row>
    <row r="7" spans="1:20" ht="12.75">
      <c r="A7" s="20">
        <v>12</v>
      </c>
      <c r="B7" s="155" t="s">
        <v>1463</v>
      </c>
      <c r="C7" s="20" t="s">
        <v>38</v>
      </c>
      <c r="D7" s="20" t="s">
        <v>1533</v>
      </c>
      <c r="E7" s="20">
        <v>90</v>
      </c>
      <c r="F7" s="20" t="s">
        <v>833</v>
      </c>
      <c r="G7" s="20" t="s">
        <v>1538</v>
      </c>
      <c r="H7" s="20" t="s">
        <v>78</v>
      </c>
      <c r="I7" s="20" t="s">
        <v>20</v>
      </c>
      <c r="J7" s="51">
        <v>26361</v>
      </c>
      <c r="K7" s="20" t="s">
        <v>59</v>
      </c>
      <c r="L7" s="19">
        <v>87.8</v>
      </c>
      <c r="M7" s="33"/>
      <c r="N7" s="20">
        <v>35</v>
      </c>
      <c r="O7" s="20">
        <v>33</v>
      </c>
      <c r="P7" s="20">
        <f>O7*N7</f>
        <v>1155</v>
      </c>
      <c r="Q7" s="33">
        <f>P7/L7</f>
        <v>13.15489749430524</v>
      </c>
      <c r="R7" s="20"/>
      <c r="S7" s="20" t="s">
        <v>1643</v>
      </c>
      <c r="T7" s="20">
        <v>12</v>
      </c>
    </row>
    <row r="8" spans="1:20" ht="12.75">
      <c r="A8" s="20">
        <v>12</v>
      </c>
      <c r="B8" s="155" t="s">
        <v>1463</v>
      </c>
      <c r="C8" s="20" t="s">
        <v>38</v>
      </c>
      <c r="D8" s="20" t="s">
        <v>1533</v>
      </c>
      <c r="E8" s="20">
        <v>67.5</v>
      </c>
      <c r="F8" s="20" t="s">
        <v>1536</v>
      </c>
      <c r="G8" s="20" t="s">
        <v>69</v>
      </c>
      <c r="H8" s="20" t="s">
        <v>69</v>
      </c>
      <c r="I8" s="20" t="s">
        <v>20</v>
      </c>
      <c r="J8" s="51">
        <v>37319</v>
      </c>
      <c r="K8" s="20" t="s">
        <v>19</v>
      </c>
      <c r="L8" s="19">
        <v>64</v>
      </c>
      <c r="M8" s="33"/>
      <c r="N8" s="20">
        <v>35</v>
      </c>
      <c r="O8" s="20">
        <v>105</v>
      </c>
      <c r="P8" s="20">
        <f>O8*N8</f>
        <v>3675</v>
      </c>
      <c r="Q8" s="33">
        <f>P8/L8</f>
        <v>57.421875</v>
      </c>
      <c r="R8" s="20"/>
      <c r="S8" s="20" t="s">
        <v>1645</v>
      </c>
      <c r="T8" s="20">
        <v>12</v>
      </c>
    </row>
    <row r="9" spans="1:20" ht="12.75">
      <c r="A9" s="20">
        <v>5</v>
      </c>
      <c r="B9" s="155" t="s">
        <v>1465</v>
      </c>
      <c r="C9" s="20" t="s">
        <v>38</v>
      </c>
      <c r="D9" s="20" t="s">
        <v>1533</v>
      </c>
      <c r="E9" s="20">
        <v>67.5</v>
      </c>
      <c r="F9" s="20" t="s">
        <v>1537</v>
      </c>
      <c r="G9" s="20" t="s">
        <v>212</v>
      </c>
      <c r="H9" s="20" t="s">
        <v>212</v>
      </c>
      <c r="I9" s="20" t="s">
        <v>20</v>
      </c>
      <c r="J9" s="51">
        <v>32886</v>
      </c>
      <c r="K9" s="20" t="s">
        <v>19</v>
      </c>
      <c r="L9" s="19">
        <v>65.6</v>
      </c>
      <c r="M9" s="33"/>
      <c r="N9" s="20">
        <v>35</v>
      </c>
      <c r="O9" s="20">
        <v>38</v>
      </c>
      <c r="P9" s="20">
        <f>O9*N9</f>
        <v>1330</v>
      </c>
      <c r="Q9" s="33">
        <f>P9/L9</f>
        <v>20.27439024390244</v>
      </c>
      <c r="R9" s="20"/>
      <c r="S9" s="20"/>
      <c r="T9" s="20">
        <v>5</v>
      </c>
    </row>
    <row r="10" spans="1:20" ht="12.75">
      <c r="A10" s="20">
        <v>12</v>
      </c>
      <c r="B10" s="155" t="s">
        <v>1463</v>
      </c>
      <c r="C10" s="20" t="s">
        <v>38</v>
      </c>
      <c r="D10" s="20" t="s">
        <v>1533</v>
      </c>
      <c r="E10" s="20">
        <v>67.5</v>
      </c>
      <c r="F10" s="20" t="s">
        <v>1536</v>
      </c>
      <c r="G10" s="20" t="s">
        <v>69</v>
      </c>
      <c r="H10" s="20" t="s">
        <v>69</v>
      </c>
      <c r="I10" s="20" t="s">
        <v>20</v>
      </c>
      <c r="J10" s="51">
        <v>37319</v>
      </c>
      <c r="K10" s="20" t="s">
        <v>70</v>
      </c>
      <c r="L10" s="19">
        <v>64</v>
      </c>
      <c r="M10" s="33"/>
      <c r="N10" s="20">
        <v>35</v>
      </c>
      <c r="O10" s="20">
        <v>105</v>
      </c>
      <c r="P10" s="20">
        <f>O10*N10</f>
        <v>3675</v>
      </c>
      <c r="Q10" s="33">
        <f>P10/L10</f>
        <v>57.421875</v>
      </c>
      <c r="R10" s="20"/>
      <c r="S10" s="20"/>
      <c r="T10" s="20">
        <v>12</v>
      </c>
    </row>
    <row r="11" spans="1:20" ht="12.75">
      <c r="A11" s="94"/>
      <c r="B11" s="154"/>
      <c r="C11" s="94"/>
      <c r="D11" s="94"/>
      <c r="E11" s="94"/>
      <c r="F11" s="95" t="s">
        <v>233</v>
      </c>
      <c r="G11" s="95" t="s">
        <v>319</v>
      </c>
      <c r="H11" s="94"/>
      <c r="I11" s="94"/>
      <c r="J11" s="96"/>
      <c r="K11" s="94"/>
      <c r="L11" s="98"/>
      <c r="M11" s="101"/>
      <c r="N11" s="94"/>
      <c r="O11" s="94"/>
      <c r="P11" s="94"/>
      <c r="Q11" s="101"/>
      <c r="R11" s="94"/>
      <c r="S11" s="94"/>
      <c r="T11" s="94"/>
    </row>
    <row r="12" spans="1:20" ht="12.75">
      <c r="A12" s="94">
        <v>12</v>
      </c>
      <c r="B12" s="154" t="s">
        <v>1463</v>
      </c>
      <c r="C12" s="20" t="s">
        <v>38</v>
      </c>
      <c r="D12" s="20" t="s">
        <v>1533</v>
      </c>
      <c r="E12" s="94">
        <v>44</v>
      </c>
      <c r="F12" s="94" t="s">
        <v>1534</v>
      </c>
      <c r="G12" s="94" t="s">
        <v>58</v>
      </c>
      <c r="H12" s="94" t="s">
        <v>22</v>
      </c>
      <c r="I12" s="94" t="s">
        <v>20</v>
      </c>
      <c r="J12" s="96">
        <v>39762</v>
      </c>
      <c r="K12" s="94" t="s">
        <v>84</v>
      </c>
      <c r="L12" s="98">
        <v>39.8</v>
      </c>
      <c r="M12" s="101"/>
      <c r="N12" s="94">
        <v>20</v>
      </c>
      <c r="O12" s="94">
        <v>400</v>
      </c>
      <c r="P12" s="20">
        <f aca="true" t="shared" si="0" ref="P12:P52">O12*N12</f>
        <v>8000</v>
      </c>
      <c r="Q12" s="33">
        <f aca="true" t="shared" si="1" ref="Q12:Q52">P12/L12</f>
        <v>201.00502512562815</v>
      </c>
      <c r="R12" s="94"/>
      <c r="S12" s="94" t="s">
        <v>1642</v>
      </c>
      <c r="T12" s="94">
        <v>12</v>
      </c>
    </row>
    <row r="13" spans="1:20" ht="12.75">
      <c r="A13" s="20">
        <v>12</v>
      </c>
      <c r="B13" s="155" t="s">
        <v>1463</v>
      </c>
      <c r="C13" s="20" t="s">
        <v>38</v>
      </c>
      <c r="D13" s="20" t="s">
        <v>1533</v>
      </c>
      <c r="E13" s="20">
        <v>82.5</v>
      </c>
      <c r="F13" s="20" t="s">
        <v>1542</v>
      </c>
      <c r="G13" s="20" t="s">
        <v>69</v>
      </c>
      <c r="H13" s="20" t="s">
        <v>69</v>
      </c>
      <c r="I13" s="20" t="s">
        <v>20</v>
      </c>
      <c r="J13" s="51">
        <v>36371</v>
      </c>
      <c r="K13" s="20" t="s">
        <v>49</v>
      </c>
      <c r="L13" s="19">
        <v>80</v>
      </c>
      <c r="M13" s="33"/>
      <c r="N13" s="20">
        <v>55</v>
      </c>
      <c r="O13" s="20">
        <v>28</v>
      </c>
      <c r="P13" s="20">
        <f t="shared" si="0"/>
        <v>1540</v>
      </c>
      <c r="Q13" s="33">
        <f t="shared" si="1"/>
        <v>19.25</v>
      </c>
      <c r="R13" s="20"/>
      <c r="S13" s="20" t="s">
        <v>1644</v>
      </c>
      <c r="T13" s="20">
        <v>12</v>
      </c>
    </row>
    <row r="14" spans="1:20" ht="12.75">
      <c r="A14" s="20">
        <v>12</v>
      </c>
      <c r="B14" s="155" t="s">
        <v>1463</v>
      </c>
      <c r="C14" s="20" t="s">
        <v>38</v>
      </c>
      <c r="D14" s="20" t="s">
        <v>1533</v>
      </c>
      <c r="E14" s="20">
        <v>125</v>
      </c>
      <c r="F14" s="20" t="s">
        <v>1554</v>
      </c>
      <c r="G14" s="20" t="s">
        <v>113</v>
      </c>
      <c r="H14" s="20" t="s">
        <v>113</v>
      </c>
      <c r="I14" s="20" t="s">
        <v>20</v>
      </c>
      <c r="J14" s="51">
        <v>27503</v>
      </c>
      <c r="K14" s="20" t="s">
        <v>50</v>
      </c>
      <c r="L14" s="19">
        <v>116</v>
      </c>
      <c r="M14" s="33"/>
      <c r="N14" s="20">
        <v>55</v>
      </c>
      <c r="O14" s="20">
        <v>136</v>
      </c>
      <c r="P14" s="20">
        <f t="shared" si="0"/>
        <v>7480</v>
      </c>
      <c r="Q14" s="33">
        <f t="shared" si="1"/>
        <v>64.48275862068965</v>
      </c>
      <c r="R14" s="20" t="s">
        <v>472</v>
      </c>
      <c r="S14" s="20" t="s">
        <v>1547</v>
      </c>
      <c r="T14" s="20">
        <v>27</v>
      </c>
    </row>
    <row r="15" spans="1:20" ht="12.75">
      <c r="A15" s="20">
        <v>5</v>
      </c>
      <c r="B15" s="155" t="s">
        <v>1465</v>
      </c>
      <c r="C15" s="20" t="s">
        <v>38</v>
      </c>
      <c r="D15" s="20" t="s">
        <v>1533</v>
      </c>
      <c r="E15" s="20">
        <v>90</v>
      </c>
      <c r="F15" s="20" t="s">
        <v>1545</v>
      </c>
      <c r="G15" s="20" t="s">
        <v>1546</v>
      </c>
      <c r="H15" s="20" t="s">
        <v>52</v>
      </c>
      <c r="I15" s="20" t="s">
        <v>20</v>
      </c>
      <c r="J15" s="51">
        <v>29103</v>
      </c>
      <c r="K15" s="20" t="s">
        <v>50</v>
      </c>
      <c r="L15" s="19">
        <v>85.2</v>
      </c>
      <c r="M15" s="33"/>
      <c r="N15" s="20">
        <v>55</v>
      </c>
      <c r="O15" s="20">
        <v>69</v>
      </c>
      <c r="P15" s="20">
        <f t="shared" si="0"/>
        <v>3795</v>
      </c>
      <c r="Q15" s="33">
        <f t="shared" si="1"/>
        <v>44.54225352112676</v>
      </c>
      <c r="R15" s="20"/>
      <c r="S15" s="20" t="s">
        <v>129</v>
      </c>
      <c r="T15" s="20">
        <v>5</v>
      </c>
    </row>
    <row r="16" spans="1:20" ht="12.75">
      <c r="A16" s="20">
        <v>3</v>
      </c>
      <c r="B16" s="155" t="s">
        <v>1466</v>
      </c>
      <c r="C16" s="20" t="s">
        <v>38</v>
      </c>
      <c r="D16" s="20" t="s">
        <v>1533</v>
      </c>
      <c r="E16" s="20">
        <v>67.5</v>
      </c>
      <c r="F16" s="20" t="s">
        <v>543</v>
      </c>
      <c r="G16" s="20" t="s">
        <v>28</v>
      </c>
      <c r="H16" s="20" t="s">
        <v>28</v>
      </c>
      <c r="I16" s="20" t="s">
        <v>20</v>
      </c>
      <c r="J16" s="51">
        <v>28761</v>
      </c>
      <c r="K16" s="20" t="s">
        <v>50</v>
      </c>
      <c r="L16" s="19">
        <v>67.1</v>
      </c>
      <c r="M16" s="33"/>
      <c r="N16" s="20">
        <v>55</v>
      </c>
      <c r="O16" s="20">
        <v>52</v>
      </c>
      <c r="P16" s="20">
        <f t="shared" si="0"/>
        <v>2860</v>
      </c>
      <c r="Q16" s="33">
        <f t="shared" si="1"/>
        <v>42.622950819672134</v>
      </c>
      <c r="R16" s="20"/>
      <c r="S16" s="20" t="s">
        <v>671</v>
      </c>
      <c r="T16" s="20">
        <v>3</v>
      </c>
    </row>
    <row r="17" spans="1:20" ht="12.75">
      <c r="A17" s="20">
        <v>2</v>
      </c>
      <c r="B17" s="155" t="s">
        <v>1467</v>
      </c>
      <c r="C17" s="20" t="s">
        <v>38</v>
      </c>
      <c r="D17" s="20" t="s">
        <v>1533</v>
      </c>
      <c r="E17" s="20">
        <v>125</v>
      </c>
      <c r="F17" s="20" t="s">
        <v>1555</v>
      </c>
      <c r="G17" s="20" t="s">
        <v>58</v>
      </c>
      <c r="H17" s="20" t="s">
        <v>22</v>
      </c>
      <c r="I17" s="20" t="s">
        <v>20</v>
      </c>
      <c r="J17" s="51">
        <v>29024</v>
      </c>
      <c r="K17" s="20" t="s">
        <v>50</v>
      </c>
      <c r="L17" s="19">
        <v>120.6</v>
      </c>
      <c r="M17" s="33"/>
      <c r="N17" s="20">
        <v>55</v>
      </c>
      <c r="O17" s="20">
        <v>87</v>
      </c>
      <c r="P17" s="20">
        <f t="shared" si="0"/>
        <v>4785</v>
      </c>
      <c r="Q17" s="33">
        <f t="shared" si="1"/>
        <v>39.67661691542289</v>
      </c>
      <c r="R17" s="20"/>
      <c r="S17" s="20"/>
      <c r="T17" s="20">
        <v>2</v>
      </c>
    </row>
    <row r="18" spans="1:20" ht="12.75">
      <c r="A18" s="20">
        <v>1</v>
      </c>
      <c r="B18" s="155" t="s">
        <v>1583</v>
      </c>
      <c r="C18" s="20" t="s">
        <v>38</v>
      </c>
      <c r="D18" s="20" t="s">
        <v>1533</v>
      </c>
      <c r="E18" s="20">
        <v>90</v>
      </c>
      <c r="F18" s="20" t="s">
        <v>1005</v>
      </c>
      <c r="G18" s="20" t="s">
        <v>69</v>
      </c>
      <c r="H18" s="20" t="s">
        <v>69</v>
      </c>
      <c r="I18" s="20" t="s">
        <v>20</v>
      </c>
      <c r="J18" s="51">
        <v>27583</v>
      </c>
      <c r="K18" s="20" t="s">
        <v>50</v>
      </c>
      <c r="L18" s="19">
        <v>88.3</v>
      </c>
      <c r="M18" s="33"/>
      <c r="N18" s="20">
        <v>55</v>
      </c>
      <c r="O18" s="20">
        <v>40</v>
      </c>
      <c r="P18" s="20">
        <f t="shared" si="0"/>
        <v>2200</v>
      </c>
      <c r="Q18" s="33">
        <f t="shared" si="1"/>
        <v>24.91506228765572</v>
      </c>
      <c r="R18" s="20"/>
      <c r="S18" s="20" t="s">
        <v>1547</v>
      </c>
      <c r="T18" s="20">
        <v>1</v>
      </c>
    </row>
    <row r="19" spans="1:20" ht="12.75">
      <c r="A19" s="20">
        <v>12</v>
      </c>
      <c r="B19" s="155" t="s">
        <v>1463</v>
      </c>
      <c r="C19" s="20" t="s">
        <v>38</v>
      </c>
      <c r="D19" s="20" t="s">
        <v>1533</v>
      </c>
      <c r="E19" s="20">
        <v>100</v>
      </c>
      <c r="F19" s="20" t="s">
        <v>1551</v>
      </c>
      <c r="G19" s="20" t="s">
        <v>334</v>
      </c>
      <c r="H19" s="20" t="s">
        <v>22</v>
      </c>
      <c r="I19" s="20" t="s">
        <v>20</v>
      </c>
      <c r="J19" s="51">
        <v>24827</v>
      </c>
      <c r="K19" s="20" t="s">
        <v>55</v>
      </c>
      <c r="L19" s="19">
        <v>97.6</v>
      </c>
      <c r="M19" s="33"/>
      <c r="N19" s="20">
        <v>55</v>
      </c>
      <c r="O19" s="20">
        <v>97</v>
      </c>
      <c r="P19" s="20">
        <f t="shared" si="0"/>
        <v>5335</v>
      </c>
      <c r="Q19" s="33">
        <f t="shared" si="1"/>
        <v>54.661885245901644</v>
      </c>
      <c r="R19" s="20"/>
      <c r="S19" s="20" t="s">
        <v>1552</v>
      </c>
      <c r="T19" s="20">
        <v>12</v>
      </c>
    </row>
    <row r="20" spans="1:20" ht="12.75">
      <c r="A20" s="20">
        <v>5</v>
      </c>
      <c r="B20" s="155" t="s">
        <v>1465</v>
      </c>
      <c r="C20" s="20" t="s">
        <v>38</v>
      </c>
      <c r="D20" s="20" t="s">
        <v>1533</v>
      </c>
      <c r="E20" s="20">
        <v>100</v>
      </c>
      <c r="F20" s="20" t="s">
        <v>1553</v>
      </c>
      <c r="G20" s="20" t="s">
        <v>771</v>
      </c>
      <c r="H20" s="20" t="s">
        <v>22</v>
      </c>
      <c r="I20" s="20" t="s">
        <v>20</v>
      </c>
      <c r="J20" s="51">
        <v>25229</v>
      </c>
      <c r="K20" s="20" t="s">
        <v>55</v>
      </c>
      <c r="L20" s="19">
        <v>98</v>
      </c>
      <c r="M20" s="33"/>
      <c r="N20" s="20">
        <v>55</v>
      </c>
      <c r="O20" s="20">
        <v>42</v>
      </c>
      <c r="P20" s="20">
        <f t="shared" si="0"/>
        <v>2310</v>
      </c>
      <c r="Q20" s="33">
        <f t="shared" si="1"/>
        <v>23.571428571428573</v>
      </c>
      <c r="R20" s="20"/>
      <c r="S20" s="20" t="s">
        <v>1550</v>
      </c>
      <c r="T20" s="20">
        <v>5</v>
      </c>
    </row>
    <row r="21" spans="1:20" ht="12.75">
      <c r="A21" s="20">
        <v>12</v>
      </c>
      <c r="B21" s="155" t="s">
        <v>1463</v>
      </c>
      <c r="C21" s="20" t="s">
        <v>38</v>
      </c>
      <c r="D21" s="20" t="s">
        <v>1533</v>
      </c>
      <c r="E21" s="20">
        <v>90</v>
      </c>
      <c r="F21" s="20" t="s">
        <v>190</v>
      </c>
      <c r="G21" s="20" t="s">
        <v>149</v>
      </c>
      <c r="H21" s="20" t="s">
        <v>22</v>
      </c>
      <c r="I21" s="20" t="s">
        <v>20</v>
      </c>
      <c r="J21" s="51">
        <v>21851</v>
      </c>
      <c r="K21" s="20" t="s">
        <v>72</v>
      </c>
      <c r="L21" s="19">
        <v>90</v>
      </c>
      <c r="M21" s="33"/>
      <c r="N21" s="20">
        <v>55</v>
      </c>
      <c r="O21" s="20">
        <v>92</v>
      </c>
      <c r="P21" s="20">
        <f t="shared" si="0"/>
        <v>5060</v>
      </c>
      <c r="Q21" s="33">
        <f t="shared" si="1"/>
        <v>56.22222222222222</v>
      </c>
      <c r="R21" s="20" t="s">
        <v>473</v>
      </c>
      <c r="S21" s="20"/>
      <c r="T21" s="20">
        <v>21</v>
      </c>
    </row>
    <row r="22" spans="1:20" ht="12.75">
      <c r="A22" s="20">
        <v>5</v>
      </c>
      <c r="B22" s="155" t="s">
        <v>1465</v>
      </c>
      <c r="C22" s="20" t="s">
        <v>38</v>
      </c>
      <c r="D22" s="20" t="s">
        <v>1533</v>
      </c>
      <c r="E22" s="20">
        <v>82.5</v>
      </c>
      <c r="F22" s="20" t="s">
        <v>638</v>
      </c>
      <c r="G22" s="20" t="s">
        <v>277</v>
      </c>
      <c r="H22" s="20" t="s">
        <v>277</v>
      </c>
      <c r="I22" s="20" t="s">
        <v>20</v>
      </c>
      <c r="J22" s="51">
        <v>22538</v>
      </c>
      <c r="K22" s="20" t="s">
        <v>72</v>
      </c>
      <c r="L22" s="19">
        <v>78.8</v>
      </c>
      <c r="M22" s="33"/>
      <c r="N22" s="20">
        <v>55</v>
      </c>
      <c r="O22" s="20">
        <v>59</v>
      </c>
      <c r="P22" s="20">
        <f t="shared" si="0"/>
        <v>3245</v>
      </c>
      <c r="Q22" s="33">
        <f t="shared" si="1"/>
        <v>41.18020304568528</v>
      </c>
      <c r="R22" s="20"/>
      <c r="S22" s="20" t="s">
        <v>639</v>
      </c>
      <c r="T22" s="20">
        <v>5</v>
      </c>
    </row>
    <row r="23" spans="1:20" ht="12.75">
      <c r="A23" s="20">
        <v>3</v>
      </c>
      <c r="B23" s="155" t="s">
        <v>1466</v>
      </c>
      <c r="C23" s="20" t="s">
        <v>38</v>
      </c>
      <c r="D23" s="20" t="s">
        <v>1533</v>
      </c>
      <c r="E23" s="20">
        <v>82.5</v>
      </c>
      <c r="F23" s="20" t="s">
        <v>1544</v>
      </c>
      <c r="G23" s="20" t="s">
        <v>69</v>
      </c>
      <c r="H23" s="20" t="s">
        <v>69</v>
      </c>
      <c r="I23" s="20" t="s">
        <v>20</v>
      </c>
      <c r="J23" s="51">
        <v>23102</v>
      </c>
      <c r="K23" s="20" t="s">
        <v>72</v>
      </c>
      <c r="L23" s="19">
        <v>80.4</v>
      </c>
      <c r="M23" s="33"/>
      <c r="N23" s="20">
        <v>55</v>
      </c>
      <c r="O23" s="20">
        <v>41</v>
      </c>
      <c r="P23" s="20">
        <f t="shared" si="0"/>
        <v>2255</v>
      </c>
      <c r="Q23" s="33">
        <f t="shared" si="1"/>
        <v>28.04726368159204</v>
      </c>
      <c r="R23" s="20"/>
      <c r="S23" s="20"/>
      <c r="T23" s="20">
        <v>3</v>
      </c>
    </row>
    <row r="24" spans="1:20" ht="12.75">
      <c r="A24" s="20">
        <v>12</v>
      </c>
      <c r="B24" s="155" t="s">
        <v>1463</v>
      </c>
      <c r="C24" s="20" t="s">
        <v>38</v>
      </c>
      <c r="D24" s="20" t="s">
        <v>1533</v>
      </c>
      <c r="E24" s="20">
        <v>82.5</v>
      </c>
      <c r="F24" s="20" t="s">
        <v>1543</v>
      </c>
      <c r="G24" s="20" t="s">
        <v>75</v>
      </c>
      <c r="H24" s="20" t="s">
        <v>75</v>
      </c>
      <c r="I24" s="20" t="s">
        <v>20</v>
      </c>
      <c r="J24" s="51">
        <v>21310</v>
      </c>
      <c r="K24" s="20" t="s">
        <v>205</v>
      </c>
      <c r="L24" s="19">
        <v>80.4</v>
      </c>
      <c r="M24" s="33"/>
      <c r="N24" s="20">
        <v>55</v>
      </c>
      <c r="O24" s="20">
        <v>97</v>
      </c>
      <c r="P24" s="20">
        <f t="shared" si="0"/>
        <v>5335</v>
      </c>
      <c r="Q24" s="33">
        <f t="shared" si="1"/>
        <v>66.35572139303483</v>
      </c>
      <c r="R24" s="20" t="s">
        <v>471</v>
      </c>
      <c r="S24" s="20"/>
      <c r="T24" s="20">
        <v>48</v>
      </c>
    </row>
    <row r="25" spans="1:20" ht="12.75">
      <c r="A25" s="20">
        <v>12</v>
      </c>
      <c r="B25" s="155" t="s">
        <v>1463</v>
      </c>
      <c r="C25" s="20" t="s">
        <v>38</v>
      </c>
      <c r="D25" s="20" t="s">
        <v>1533</v>
      </c>
      <c r="E25" s="20">
        <v>82.5</v>
      </c>
      <c r="F25" s="20" t="s">
        <v>74</v>
      </c>
      <c r="G25" s="20" t="s">
        <v>195</v>
      </c>
      <c r="H25" s="20" t="s">
        <v>195</v>
      </c>
      <c r="I25" s="20" t="s">
        <v>20</v>
      </c>
      <c r="J25" s="51">
        <v>19958</v>
      </c>
      <c r="K25" s="20" t="s">
        <v>76</v>
      </c>
      <c r="L25" s="19">
        <v>78.9</v>
      </c>
      <c r="M25" s="33"/>
      <c r="N25" s="20">
        <v>55</v>
      </c>
      <c r="O25" s="20">
        <v>36</v>
      </c>
      <c r="P25" s="20">
        <f t="shared" si="0"/>
        <v>1980</v>
      </c>
      <c r="Q25" s="33">
        <f t="shared" si="1"/>
        <v>25.09505703422053</v>
      </c>
      <c r="R25" s="20"/>
      <c r="S25" s="20"/>
      <c r="T25" s="20">
        <v>12</v>
      </c>
    </row>
    <row r="26" spans="1:20" ht="12.75">
      <c r="A26" s="20">
        <v>5</v>
      </c>
      <c r="B26" s="155" t="s">
        <v>1465</v>
      </c>
      <c r="C26" s="20" t="s">
        <v>38</v>
      </c>
      <c r="D26" s="20" t="s">
        <v>1533</v>
      </c>
      <c r="E26" s="20">
        <v>82.5</v>
      </c>
      <c r="F26" s="20" t="s">
        <v>1540</v>
      </c>
      <c r="G26" s="20" t="s">
        <v>28</v>
      </c>
      <c r="H26" s="20" t="s">
        <v>28</v>
      </c>
      <c r="I26" s="20" t="s">
        <v>20</v>
      </c>
      <c r="J26" s="51">
        <v>18729</v>
      </c>
      <c r="K26" s="20" t="s">
        <v>76</v>
      </c>
      <c r="L26" s="19">
        <v>77.4</v>
      </c>
      <c r="M26" s="33"/>
      <c r="N26" s="20">
        <v>55</v>
      </c>
      <c r="O26" s="20">
        <v>32</v>
      </c>
      <c r="P26" s="20">
        <f t="shared" si="0"/>
        <v>1760</v>
      </c>
      <c r="Q26" s="33">
        <f t="shared" si="1"/>
        <v>22.739018087855296</v>
      </c>
      <c r="R26" s="20"/>
      <c r="S26" s="20"/>
      <c r="T26" s="20">
        <v>5</v>
      </c>
    </row>
    <row r="27" spans="1:20" ht="12.75">
      <c r="A27" s="20">
        <v>12</v>
      </c>
      <c r="B27" s="155" t="s">
        <v>1463</v>
      </c>
      <c r="C27" s="20" t="s">
        <v>38</v>
      </c>
      <c r="D27" s="20" t="s">
        <v>1533</v>
      </c>
      <c r="E27" s="20">
        <v>60</v>
      </c>
      <c r="F27" s="20" t="s">
        <v>1356</v>
      </c>
      <c r="G27" s="20" t="s">
        <v>1670</v>
      </c>
      <c r="H27" s="20" t="s">
        <v>1670</v>
      </c>
      <c r="I27" s="20" t="s">
        <v>1670</v>
      </c>
      <c r="J27" s="51">
        <v>32376</v>
      </c>
      <c r="K27" s="20" t="s">
        <v>19</v>
      </c>
      <c r="L27" s="19">
        <v>57.3</v>
      </c>
      <c r="M27" s="33"/>
      <c r="N27" s="20">
        <v>55</v>
      </c>
      <c r="O27" s="20">
        <v>404</v>
      </c>
      <c r="P27" s="20">
        <f t="shared" si="0"/>
        <v>22220</v>
      </c>
      <c r="Q27" s="33">
        <f t="shared" si="1"/>
        <v>387.7835951134381</v>
      </c>
      <c r="R27" s="20" t="s">
        <v>474</v>
      </c>
      <c r="S27" s="20" t="s">
        <v>1481</v>
      </c>
      <c r="T27" s="20">
        <v>48</v>
      </c>
    </row>
    <row r="28" spans="1:20" ht="12.75">
      <c r="A28" s="20">
        <v>5</v>
      </c>
      <c r="B28" s="155" t="s">
        <v>1465</v>
      </c>
      <c r="C28" s="20" t="s">
        <v>38</v>
      </c>
      <c r="D28" s="20" t="s">
        <v>1533</v>
      </c>
      <c r="E28" s="20">
        <v>67.5</v>
      </c>
      <c r="F28" s="20" t="s">
        <v>184</v>
      </c>
      <c r="G28" s="20" t="s">
        <v>185</v>
      </c>
      <c r="H28" s="20" t="s">
        <v>52</v>
      </c>
      <c r="I28" s="20" t="s">
        <v>20</v>
      </c>
      <c r="J28" s="51">
        <v>29739</v>
      </c>
      <c r="K28" s="20" t="s">
        <v>19</v>
      </c>
      <c r="L28" s="19">
        <v>67.15</v>
      </c>
      <c r="M28" s="33"/>
      <c r="N28" s="20">
        <v>55</v>
      </c>
      <c r="O28" s="20">
        <v>58</v>
      </c>
      <c r="P28" s="20">
        <f t="shared" si="0"/>
        <v>3190</v>
      </c>
      <c r="Q28" s="33">
        <f t="shared" si="1"/>
        <v>47.50558451228592</v>
      </c>
      <c r="R28" s="20" t="s">
        <v>476</v>
      </c>
      <c r="S28" s="20"/>
      <c r="T28" s="20">
        <v>14</v>
      </c>
    </row>
    <row r="29" spans="1:20" ht="12.75">
      <c r="A29" s="20">
        <v>3</v>
      </c>
      <c r="B29" s="155" t="s">
        <v>1466</v>
      </c>
      <c r="C29" s="20" t="s">
        <v>38</v>
      </c>
      <c r="D29" s="20" t="s">
        <v>1533</v>
      </c>
      <c r="E29" s="20">
        <v>75</v>
      </c>
      <c r="F29" s="20" t="s">
        <v>121</v>
      </c>
      <c r="G29" s="20" t="s">
        <v>122</v>
      </c>
      <c r="H29" s="20" t="s">
        <v>122</v>
      </c>
      <c r="I29" s="20" t="s">
        <v>20</v>
      </c>
      <c r="J29" s="51">
        <v>29565</v>
      </c>
      <c r="K29" s="20" t="s">
        <v>19</v>
      </c>
      <c r="L29" s="19">
        <v>71.3</v>
      </c>
      <c r="M29" s="33"/>
      <c r="N29" s="20">
        <v>55</v>
      </c>
      <c r="O29" s="20">
        <v>57</v>
      </c>
      <c r="P29" s="20">
        <f t="shared" si="0"/>
        <v>3135</v>
      </c>
      <c r="Q29" s="33">
        <f t="shared" si="1"/>
        <v>43.969144460028055</v>
      </c>
      <c r="R29" s="20"/>
      <c r="S29" s="20"/>
      <c r="T29" s="20">
        <v>3</v>
      </c>
    </row>
    <row r="30" spans="1:20" ht="12.75">
      <c r="A30" s="20">
        <v>2</v>
      </c>
      <c r="B30" s="155" t="s">
        <v>1467</v>
      </c>
      <c r="C30" s="20" t="s">
        <v>38</v>
      </c>
      <c r="D30" s="20" t="s">
        <v>1533</v>
      </c>
      <c r="E30" s="20">
        <v>125</v>
      </c>
      <c r="F30" s="20" t="s">
        <v>1555</v>
      </c>
      <c r="G30" s="20" t="s">
        <v>58</v>
      </c>
      <c r="H30" s="20" t="s">
        <v>22</v>
      </c>
      <c r="I30" s="20" t="s">
        <v>20</v>
      </c>
      <c r="J30" s="51">
        <v>29024</v>
      </c>
      <c r="K30" s="20" t="s">
        <v>19</v>
      </c>
      <c r="L30" s="19">
        <v>120.6</v>
      </c>
      <c r="M30" s="33"/>
      <c r="N30" s="20">
        <v>55</v>
      </c>
      <c r="O30" s="20">
        <v>87</v>
      </c>
      <c r="P30" s="20">
        <f t="shared" si="0"/>
        <v>4785</v>
      </c>
      <c r="Q30" s="33">
        <f t="shared" si="1"/>
        <v>39.67661691542289</v>
      </c>
      <c r="R30" s="20"/>
      <c r="S30" s="20"/>
      <c r="T30" s="20">
        <v>2</v>
      </c>
    </row>
    <row r="31" spans="1:20" ht="12.75">
      <c r="A31" s="20">
        <v>1</v>
      </c>
      <c r="B31" s="155" t="s">
        <v>1583</v>
      </c>
      <c r="C31" s="20" t="s">
        <v>38</v>
      </c>
      <c r="D31" s="20" t="s">
        <v>1533</v>
      </c>
      <c r="E31" s="20">
        <v>67.5</v>
      </c>
      <c r="F31" s="20" t="s">
        <v>1539</v>
      </c>
      <c r="G31" s="20" t="s">
        <v>249</v>
      </c>
      <c r="H31" s="20" t="s">
        <v>22</v>
      </c>
      <c r="I31" s="20" t="s">
        <v>20</v>
      </c>
      <c r="J31" s="51">
        <v>31047</v>
      </c>
      <c r="K31" s="20" t="s">
        <v>19</v>
      </c>
      <c r="L31" s="19">
        <v>65.4</v>
      </c>
      <c r="M31" s="33"/>
      <c r="N31" s="20">
        <v>55</v>
      </c>
      <c r="O31" s="20">
        <v>47</v>
      </c>
      <c r="P31" s="20">
        <f t="shared" si="0"/>
        <v>2585</v>
      </c>
      <c r="Q31" s="33">
        <f t="shared" si="1"/>
        <v>39.52599388379205</v>
      </c>
      <c r="R31" s="20"/>
      <c r="S31" s="20" t="s">
        <v>320</v>
      </c>
      <c r="T31" s="20">
        <v>1</v>
      </c>
    </row>
    <row r="32" spans="1:20" ht="12.75">
      <c r="A32" s="20">
        <v>0</v>
      </c>
      <c r="B32" s="155" t="s">
        <v>1584</v>
      </c>
      <c r="C32" s="20" t="s">
        <v>38</v>
      </c>
      <c r="D32" s="20" t="s">
        <v>1533</v>
      </c>
      <c r="E32" s="20">
        <v>90</v>
      </c>
      <c r="F32" s="20" t="s">
        <v>1548</v>
      </c>
      <c r="G32" s="20" t="s">
        <v>1549</v>
      </c>
      <c r="H32" s="20" t="s">
        <v>52</v>
      </c>
      <c r="I32" s="20" t="s">
        <v>20</v>
      </c>
      <c r="J32" s="51">
        <v>29268</v>
      </c>
      <c r="K32" s="20" t="s">
        <v>19</v>
      </c>
      <c r="L32" s="19">
        <v>88.7</v>
      </c>
      <c r="M32" s="33"/>
      <c r="N32" s="20">
        <v>55</v>
      </c>
      <c r="O32" s="20">
        <v>63</v>
      </c>
      <c r="P32" s="20">
        <f t="shared" si="0"/>
        <v>3465</v>
      </c>
      <c r="Q32" s="33">
        <f t="shared" si="1"/>
        <v>39.064261555806084</v>
      </c>
      <c r="R32" s="20"/>
      <c r="S32" s="20" t="s">
        <v>1550</v>
      </c>
      <c r="T32" s="20">
        <v>0</v>
      </c>
    </row>
    <row r="33" spans="1:20" ht="12.75">
      <c r="A33" s="20">
        <v>0</v>
      </c>
      <c r="B33" s="155" t="s">
        <v>1585</v>
      </c>
      <c r="C33" s="20" t="s">
        <v>38</v>
      </c>
      <c r="D33" s="20" t="s">
        <v>1533</v>
      </c>
      <c r="E33" s="20">
        <v>82.5</v>
      </c>
      <c r="F33" s="20" t="s">
        <v>1541</v>
      </c>
      <c r="G33" s="20" t="s">
        <v>35</v>
      </c>
      <c r="H33" s="20" t="s">
        <v>35</v>
      </c>
      <c r="I33" s="20" t="s">
        <v>20</v>
      </c>
      <c r="J33" s="51">
        <v>33352</v>
      </c>
      <c r="K33" s="20" t="s">
        <v>19</v>
      </c>
      <c r="L33" s="19">
        <v>78.2</v>
      </c>
      <c r="M33" s="33"/>
      <c r="N33" s="20">
        <v>55</v>
      </c>
      <c r="O33" s="20">
        <v>49</v>
      </c>
      <c r="P33" s="20">
        <f t="shared" si="0"/>
        <v>2695</v>
      </c>
      <c r="Q33" s="33">
        <f t="shared" si="1"/>
        <v>34.46291560102301</v>
      </c>
      <c r="R33" s="20"/>
      <c r="S33" s="20"/>
      <c r="T33" s="20">
        <v>0</v>
      </c>
    </row>
    <row r="34" spans="1:20" ht="12.75">
      <c r="A34" s="20">
        <v>0</v>
      </c>
      <c r="B34" s="155" t="s">
        <v>1586</v>
      </c>
      <c r="C34" s="20" t="s">
        <v>38</v>
      </c>
      <c r="D34" s="20" t="s">
        <v>1533</v>
      </c>
      <c r="E34" s="20">
        <v>82.5</v>
      </c>
      <c r="F34" s="20" t="s">
        <v>123</v>
      </c>
      <c r="G34" s="20" t="s">
        <v>286</v>
      </c>
      <c r="H34" s="20" t="s">
        <v>52</v>
      </c>
      <c r="I34" s="20" t="s">
        <v>20</v>
      </c>
      <c r="J34" s="51">
        <v>34396</v>
      </c>
      <c r="K34" s="20" t="s">
        <v>19</v>
      </c>
      <c r="L34" s="19">
        <v>80.2</v>
      </c>
      <c r="M34" s="33"/>
      <c r="N34" s="20">
        <v>55</v>
      </c>
      <c r="O34" s="20">
        <v>43</v>
      </c>
      <c r="P34" s="20">
        <f t="shared" si="0"/>
        <v>2365</v>
      </c>
      <c r="Q34" s="33">
        <f t="shared" si="1"/>
        <v>29.48877805486284</v>
      </c>
      <c r="R34" s="20"/>
      <c r="S34" s="20"/>
      <c r="T34" s="20">
        <v>0</v>
      </c>
    </row>
    <row r="35" spans="1:20" ht="12.75">
      <c r="A35" s="20">
        <v>12</v>
      </c>
      <c r="B35" s="155" t="s">
        <v>1463</v>
      </c>
      <c r="C35" s="20" t="s">
        <v>38</v>
      </c>
      <c r="D35" s="20" t="s">
        <v>1533</v>
      </c>
      <c r="E35" s="20">
        <v>100</v>
      </c>
      <c r="F35" s="20" t="s">
        <v>562</v>
      </c>
      <c r="G35" s="20" t="s">
        <v>149</v>
      </c>
      <c r="H35" s="20" t="s">
        <v>22</v>
      </c>
      <c r="I35" s="20" t="s">
        <v>20</v>
      </c>
      <c r="J35" s="51">
        <v>37338</v>
      </c>
      <c r="K35" s="20" t="s">
        <v>70</v>
      </c>
      <c r="L35" s="19">
        <v>91.5</v>
      </c>
      <c r="M35" s="33"/>
      <c r="N35" s="20">
        <v>55</v>
      </c>
      <c r="O35" s="20">
        <v>78</v>
      </c>
      <c r="P35" s="20">
        <f t="shared" si="0"/>
        <v>4290</v>
      </c>
      <c r="Q35" s="33">
        <f t="shared" si="1"/>
        <v>46.885245901639344</v>
      </c>
      <c r="R35" s="20"/>
      <c r="S35" s="20" t="s">
        <v>675</v>
      </c>
      <c r="T35" s="20">
        <v>12</v>
      </c>
    </row>
    <row r="36" spans="1:20" ht="12.75">
      <c r="A36" s="20">
        <v>0</v>
      </c>
      <c r="B36" s="155" t="s">
        <v>234</v>
      </c>
      <c r="C36" s="20" t="s">
        <v>38</v>
      </c>
      <c r="D36" s="20" t="s">
        <v>1533</v>
      </c>
      <c r="E36" s="20">
        <v>82.5</v>
      </c>
      <c r="F36" s="20" t="s">
        <v>252</v>
      </c>
      <c r="G36" s="20" t="s">
        <v>971</v>
      </c>
      <c r="H36" s="20" t="s">
        <v>52</v>
      </c>
      <c r="I36" s="20" t="s">
        <v>20</v>
      </c>
      <c r="J36" s="51">
        <v>35690</v>
      </c>
      <c r="K36" s="20" t="s">
        <v>49</v>
      </c>
      <c r="L36" s="19">
        <v>82</v>
      </c>
      <c r="M36" s="33"/>
      <c r="N36" s="20">
        <v>75</v>
      </c>
      <c r="O36" s="20">
        <v>0</v>
      </c>
      <c r="P36" s="20">
        <f t="shared" si="0"/>
        <v>0</v>
      </c>
      <c r="Q36" s="33">
        <f t="shared" si="1"/>
        <v>0</v>
      </c>
      <c r="R36" s="20"/>
      <c r="S36" s="20" t="s">
        <v>321</v>
      </c>
      <c r="T36" s="20">
        <v>0</v>
      </c>
    </row>
    <row r="37" spans="1:20" ht="12.75">
      <c r="A37" s="20">
        <v>12</v>
      </c>
      <c r="B37" s="155" t="s">
        <v>1463</v>
      </c>
      <c r="C37" s="20" t="s">
        <v>38</v>
      </c>
      <c r="D37" s="20" t="s">
        <v>1533</v>
      </c>
      <c r="E37" s="20">
        <v>90</v>
      </c>
      <c r="F37" s="20" t="s">
        <v>332</v>
      </c>
      <c r="G37" s="20" t="s">
        <v>149</v>
      </c>
      <c r="H37" s="20" t="s">
        <v>22</v>
      </c>
      <c r="I37" s="20" t="s">
        <v>20</v>
      </c>
      <c r="J37" s="51">
        <v>22122</v>
      </c>
      <c r="K37" s="20" t="s">
        <v>72</v>
      </c>
      <c r="L37" s="19">
        <v>85</v>
      </c>
      <c r="M37" s="33"/>
      <c r="N37" s="20">
        <v>75</v>
      </c>
      <c r="O37" s="20">
        <v>34</v>
      </c>
      <c r="P37" s="20">
        <f t="shared" si="0"/>
        <v>2550</v>
      </c>
      <c r="Q37" s="33">
        <f t="shared" si="1"/>
        <v>30</v>
      </c>
      <c r="R37" s="20"/>
      <c r="S37" s="20"/>
      <c r="T37" s="20">
        <v>12</v>
      </c>
    </row>
    <row r="38" spans="1:20" ht="12.75">
      <c r="A38" s="20">
        <v>5</v>
      </c>
      <c r="B38" s="155" t="s">
        <v>1465</v>
      </c>
      <c r="C38" s="20" t="s">
        <v>38</v>
      </c>
      <c r="D38" s="20" t="s">
        <v>1533</v>
      </c>
      <c r="E38" s="20">
        <v>82.5</v>
      </c>
      <c r="F38" s="20" t="s">
        <v>638</v>
      </c>
      <c r="G38" s="20" t="s">
        <v>277</v>
      </c>
      <c r="H38" s="20" t="s">
        <v>277</v>
      </c>
      <c r="I38" s="20" t="s">
        <v>20</v>
      </c>
      <c r="J38" s="51">
        <v>22538</v>
      </c>
      <c r="K38" s="20" t="s">
        <v>72</v>
      </c>
      <c r="L38" s="19">
        <v>78.8</v>
      </c>
      <c r="M38" s="33"/>
      <c r="N38" s="20">
        <v>75</v>
      </c>
      <c r="O38" s="20">
        <v>17</v>
      </c>
      <c r="P38" s="20">
        <f t="shared" si="0"/>
        <v>1275</v>
      </c>
      <c r="Q38" s="33">
        <f t="shared" si="1"/>
        <v>16.18020304568528</v>
      </c>
      <c r="R38" s="20"/>
      <c r="S38" s="20" t="s">
        <v>639</v>
      </c>
      <c r="T38" s="20">
        <v>5</v>
      </c>
    </row>
    <row r="39" spans="1:20" ht="12.75">
      <c r="A39" s="20">
        <v>12</v>
      </c>
      <c r="B39" s="155" t="s">
        <v>1463</v>
      </c>
      <c r="C39" s="20" t="s">
        <v>38</v>
      </c>
      <c r="D39" s="20" t="s">
        <v>1533</v>
      </c>
      <c r="E39" s="20">
        <v>90</v>
      </c>
      <c r="F39" s="20" t="s">
        <v>137</v>
      </c>
      <c r="G39" s="20" t="s">
        <v>724</v>
      </c>
      <c r="H39" s="20" t="s">
        <v>724</v>
      </c>
      <c r="I39" s="20" t="s">
        <v>20</v>
      </c>
      <c r="J39" s="51">
        <v>19844</v>
      </c>
      <c r="K39" s="20" t="s">
        <v>76</v>
      </c>
      <c r="L39" s="19">
        <v>88.7</v>
      </c>
      <c r="M39" s="33"/>
      <c r="N39" s="20">
        <v>75</v>
      </c>
      <c r="O39" s="20">
        <v>25</v>
      </c>
      <c r="P39" s="20">
        <f t="shared" si="0"/>
        <v>1875</v>
      </c>
      <c r="Q39" s="33">
        <f t="shared" si="1"/>
        <v>21.13866967305524</v>
      </c>
      <c r="R39" s="20"/>
      <c r="S39" s="20"/>
      <c r="T39" s="20">
        <v>12</v>
      </c>
    </row>
    <row r="40" spans="1:20" ht="12.75">
      <c r="A40" s="20">
        <v>5</v>
      </c>
      <c r="B40" s="155" t="s">
        <v>1465</v>
      </c>
      <c r="C40" s="20" t="s">
        <v>38</v>
      </c>
      <c r="D40" s="20" t="s">
        <v>1533</v>
      </c>
      <c r="E40" s="20">
        <v>100</v>
      </c>
      <c r="F40" s="20" t="s">
        <v>1557</v>
      </c>
      <c r="G40" s="20" t="s">
        <v>1558</v>
      </c>
      <c r="H40" s="20" t="s">
        <v>52</v>
      </c>
      <c r="I40" s="20" t="s">
        <v>20</v>
      </c>
      <c r="J40" s="51">
        <v>19882</v>
      </c>
      <c r="K40" s="20" t="s">
        <v>76</v>
      </c>
      <c r="L40" s="19">
        <v>99.3</v>
      </c>
      <c r="M40" s="33"/>
      <c r="N40" s="20">
        <v>75</v>
      </c>
      <c r="O40" s="20">
        <v>25</v>
      </c>
      <c r="P40" s="20">
        <f t="shared" si="0"/>
        <v>1875</v>
      </c>
      <c r="Q40" s="33">
        <f t="shared" si="1"/>
        <v>18.882175226586103</v>
      </c>
      <c r="R40" s="20"/>
      <c r="S40" s="20" t="s">
        <v>127</v>
      </c>
      <c r="T40" s="20">
        <v>5</v>
      </c>
    </row>
    <row r="41" spans="1:20" ht="12.75">
      <c r="A41" s="20">
        <v>12</v>
      </c>
      <c r="B41" s="155" t="s">
        <v>1463</v>
      </c>
      <c r="C41" s="20" t="s">
        <v>38</v>
      </c>
      <c r="D41" s="20" t="s">
        <v>1533</v>
      </c>
      <c r="E41" s="20">
        <v>90</v>
      </c>
      <c r="F41" s="20" t="s">
        <v>305</v>
      </c>
      <c r="G41" s="20" t="s">
        <v>113</v>
      </c>
      <c r="H41" s="20" t="s">
        <v>113</v>
      </c>
      <c r="I41" s="20" t="s">
        <v>20</v>
      </c>
      <c r="J41" s="51">
        <v>33129</v>
      </c>
      <c r="K41" s="20" t="s">
        <v>19</v>
      </c>
      <c r="L41" s="19">
        <v>88.1</v>
      </c>
      <c r="M41" s="33"/>
      <c r="N41" s="20">
        <v>75</v>
      </c>
      <c r="O41" s="20">
        <v>60</v>
      </c>
      <c r="P41" s="20">
        <f t="shared" si="0"/>
        <v>4500</v>
      </c>
      <c r="Q41" s="33">
        <f t="shared" si="1"/>
        <v>51.0783200908059</v>
      </c>
      <c r="R41" s="20" t="s">
        <v>475</v>
      </c>
      <c r="S41" s="20"/>
      <c r="T41" s="20">
        <v>27</v>
      </c>
    </row>
    <row r="42" spans="1:20" ht="12.75">
      <c r="A42" s="20">
        <v>5</v>
      </c>
      <c r="B42" s="155" t="s">
        <v>1465</v>
      </c>
      <c r="C42" s="20" t="s">
        <v>38</v>
      </c>
      <c r="D42" s="20" t="s">
        <v>1533</v>
      </c>
      <c r="E42" s="20">
        <v>110</v>
      </c>
      <c r="F42" s="20" t="s">
        <v>1559</v>
      </c>
      <c r="G42" s="20" t="s">
        <v>273</v>
      </c>
      <c r="H42" s="20" t="s">
        <v>22</v>
      </c>
      <c r="I42" s="20" t="s">
        <v>20</v>
      </c>
      <c r="J42" s="51">
        <v>29587</v>
      </c>
      <c r="K42" s="20" t="s">
        <v>19</v>
      </c>
      <c r="L42" s="19">
        <v>107.3</v>
      </c>
      <c r="M42" s="33"/>
      <c r="N42" s="20">
        <v>75</v>
      </c>
      <c r="O42" s="20">
        <v>41</v>
      </c>
      <c r="P42" s="20">
        <f t="shared" si="0"/>
        <v>3075</v>
      </c>
      <c r="Q42" s="33">
        <f t="shared" si="1"/>
        <v>28.657968313140728</v>
      </c>
      <c r="R42" s="20"/>
      <c r="S42" s="20" t="s">
        <v>786</v>
      </c>
      <c r="T42" s="20">
        <v>5</v>
      </c>
    </row>
    <row r="43" spans="1:20" ht="12.75">
      <c r="A43" s="20">
        <v>12</v>
      </c>
      <c r="B43" s="155" t="s">
        <v>1463</v>
      </c>
      <c r="C43" s="20" t="s">
        <v>38</v>
      </c>
      <c r="D43" s="20" t="s">
        <v>1533</v>
      </c>
      <c r="E43" s="20">
        <v>75</v>
      </c>
      <c r="F43" s="20" t="s">
        <v>950</v>
      </c>
      <c r="G43" s="20" t="s">
        <v>904</v>
      </c>
      <c r="H43" s="20" t="s">
        <v>904</v>
      </c>
      <c r="I43" s="20" t="s">
        <v>20</v>
      </c>
      <c r="J43" s="51">
        <v>37667</v>
      </c>
      <c r="K43" s="20" t="s">
        <v>70</v>
      </c>
      <c r="L43" s="19">
        <v>75</v>
      </c>
      <c r="M43" s="33"/>
      <c r="N43" s="20">
        <v>75</v>
      </c>
      <c r="O43" s="20">
        <v>16</v>
      </c>
      <c r="P43" s="20">
        <f t="shared" si="0"/>
        <v>1200</v>
      </c>
      <c r="Q43" s="33">
        <f t="shared" si="1"/>
        <v>16</v>
      </c>
      <c r="R43" s="20"/>
      <c r="S43" s="20" t="s">
        <v>1556</v>
      </c>
      <c r="T43" s="20">
        <v>12</v>
      </c>
    </row>
    <row r="44" spans="1:20" ht="12.75">
      <c r="A44" s="20">
        <v>0</v>
      </c>
      <c r="B44" s="155" t="s">
        <v>234</v>
      </c>
      <c r="C44" s="20" t="s">
        <v>38</v>
      </c>
      <c r="D44" s="20" t="s">
        <v>1533</v>
      </c>
      <c r="E44" s="20">
        <v>82.5</v>
      </c>
      <c r="F44" s="20" t="s">
        <v>252</v>
      </c>
      <c r="G44" s="20" t="s">
        <v>971</v>
      </c>
      <c r="H44" s="20" t="s">
        <v>52</v>
      </c>
      <c r="I44" s="20" t="s">
        <v>20</v>
      </c>
      <c r="J44" s="51">
        <v>35690</v>
      </c>
      <c r="K44" s="20" t="s">
        <v>49</v>
      </c>
      <c r="L44" s="19">
        <v>82</v>
      </c>
      <c r="M44" s="33"/>
      <c r="N44" s="20">
        <v>100</v>
      </c>
      <c r="O44" s="20">
        <v>0</v>
      </c>
      <c r="P44" s="20">
        <f t="shared" si="0"/>
        <v>0</v>
      </c>
      <c r="Q44" s="33">
        <f t="shared" si="1"/>
        <v>0</v>
      </c>
      <c r="R44" s="20"/>
      <c r="S44" s="20" t="s">
        <v>321</v>
      </c>
      <c r="T44" s="20">
        <v>0</v>
      </c>
    </row>
    <row r="45" spans="1:20" ht="12.75">
      <c r="A45" s="20">
        <v>12</v>
      </c>
      <c r="B45" s="155" t="s">
        <v>1463</v>
      </c>
      <c r="C45" s="20" t="s">
        <v>38</v>
      </c>
      <c r="D45" s="20" t="s">
        <v>1533</v>
      </c>
      <c r="E45" s="20">
        <v>90</v>
      </c>
      <c r="F45" s="20" t="s">
        <v>333</v>
      </c>
      <c r="G45" s="20" t="s">
        <v>334</v>
      </c>
      <c r="H45" s="20" t="s">
        <v>22</v>
      </c>
      <c r="I45" s="20" t="s">
        <v>20</v>
      </c>
      <c r="J45" s="51">
        <v>23797</v>
      </c>
      <c r="K45" s="20" t="s">
        <v>55</v>
      </c>
      <c r="L45" s="19">
        <v>86.6</v>
      </c>
      <c r="M45" s="33"/>
      <c r="N45" s="20">
        <v>100</v>
      </c>
      <c r="O45" s="20">
        <v>19</v>
      </c>
      <c r="P45" s="20">
        <f t="shared" si="0"/>
        <v>1900</v>
      </c>
      <c r="Q45" s="33">
        <f t="shared" si="1"/>
        <v>21.939953810623557</v>
      </c>
      <c r="R45" s="20"/>
      <c r="S45" s="20"/>
      <c r="T45" s="20">
        <v>12</v>
      </c>
    </row>
    <row r="46" spans="1:20" ht="12.75">
      <c r="A46" s="20">
        <v>12</v>
      </c>
      <c r="B46" s="155" t="s">
        <v>1463</v>
      </c>
      <c r="C46" s="20" t="s">
        <v>38</v>
      </c>
      <c r="D46" s="20" t="s">
        <v>1533</v>
      </c>
      <c r="E46" s="20">
        <v>100</v>
      </c>
      <c r="F46" s="20" t="s">
        <v>1057</v>
      </c>
      <c r="G46" s="20" t="s">
        <v>904</v>
      </c>
      <c r="H46" s="20" t="s">
        <v>904</v>
      </c>
      <c r="I46" s="20" t="s">
        <v>20</v>
      </c>
      <c r="J46" s="51">
        <v>22856</v>
      </c>
      <c r="K46" s="20" t="s">
        <v>72</v>
      </c>
      <c r="L46" s="19">
        <v>100</v>
      </c>
      <c r="M46" s="33"/>
      <c r="N46" s="20">
        <v>100</v>
      </c>
      <c r="O46" s="20">
        <v>29</v>
      </c>
      <c r="P46" s="20">
        <f t="shared" si="0"/>
        <v>2900</v>
      </c>
      <c r="Q46" s="33">
        <f t="shared" si="1"/>
        <v>29</v>
      </c>
      <c r="R46" s="20"/>
      <c r="S46" s="20"/>
      <c r="T46" s="20">
        <v>12</v>
      </c>
    </row>
    <row r="47" spans="1:20" ht="12.75">
      <c r="A47" s="20">
        <v>12</v>
      </c>
      <c r="B47" s="155" t="s">
        <v>1463</v>
      </c>
      <c r="C47" s="20" t="s">
        <v>38</v>
      </c>
      <c r="D47" s="20" t="s">
        <v>1533</v>
      </c>
      <c r="E47" s="20">
        <v>90</v>
      </c>
      <c r="F47" s="20" t="s">
        <v>1560</v>
      </c>
      <c r="G47" s="20" t="s">
        <v>28</v>
      </c>
      <c r="H47" s="20" t="s">
        <v>28</v>
      </c>
      <c r="I47" s="20" t="s">
        <v>20</v>
      </c>
      <c r="J47" s="51">
        <v>30500</v>
      </c>
      <c r="K47" s="20" t="s">
        <v>19</v>
      </c>
      <c r="L47" s="19">
        <v>89.1</v>
      </c>
      <c r="M47" s="33"/>
      <c r="N47" s="20">
        <v>100</v>
      </c>
      <c r="O47" s="20">
        <v>32</v>
      </c>
      <c r="P47" s="20">
        <f t="shared" si="0"/>
        <v>3200</v>
      </c>
      <c r="Q47" s="33">
        <f t="shared" si="1"/>
        <v>35.91470258136925</v>
      </c>
      <c r="R47" s="20"/>
      <c r="S47" s="20"/>
      <c r="T47" s="20">
        <v>12</v>
      </c>
    </row>
    <row r="48" spans="1:20" ht="12.75">
      <c r="A48" s="20">
        <v>5</v>
      </c>
      <c r="B48" s="155" t="s">
        <v>1465</v>
      </c>
      <c r="C48" s="20" t="s">
        <v>38</v>
      </c>
      <c r="D48" s="20" t="s">
        <v>1533</v>
      </c>
      <c r="E48" s="20">
        <v>125</v>
      </c>
      <c r="F48" s="20" t="s">
        <v>1561</v>
      </c>
      <c r="G48" s="20" t="s">
        <v>132</v>
      </c>
      <c r="H48" s="20" t="s">
        <v>52</v>
      </c>
      <c r="I48" s="20" t="s">
        <v>20</v>
      </c>
      <c r="J48" s="51">
        <v>30696</v>
      </c>
      <c r="K48" s="20" t="s">
        <v>19</v>
      </c>
      <c r="L48" s="19">
        <v>110.9</v>
      </c>
      <c r="M48" s="33"/>
      <c r="N48" s="20">
        <v>100</v>
      </c>
      <c r="O48" s="20">
        <v>15</v>
      </c>
      <c r="P48" s="20">
        <f t="shared" si="0"/>
        <v>1500</v>
      </c>
      <c r="Q48" s="33">
        <f t="shared" si="1"/>
        <v>13.525698827772768</v>
      </c>
      <c r="R48" s="20"/>
      <c r="S48" s="20" t="s">
        <v>151</v>
      </c>
      <c r="T48" s="20">
        <v>5</v>
      </c>
    </row>
    <row r="49" spans="1:20" ht="12.75">
      <c r="A49" s="20">
        <v>12</v>
      </c>
      <c r="B49" s="155" t="s">
        <v>1463</v>
      </c>
      <c r="C49" s="20" t="s">
        <v>38</v>
      </c>
      <c r="D49" s="20" t="s">
        <v>1533</v>
      </c>
      <c r="E49" s="20">
        <v>90</v>
      </c>
      <c r="F49" s="20" t="s">
        <v>1562</v>
      </c>
      <c r="G49" s="20" t="s">
        <v>132</v>
      </c>
      <c r="H49" s="20" t="s">
        <v>52</v>
      </c>
      <c r="I49" s="20" t="s">
        <v>20</v>
      </c>
      <c r="J49" s="51">
        <v>27650</v>
      </c>
      <c r="K49" s="20" t="s">
        <v>50</v>
      </c>
      <c r="L49" s="19">
        <v>87.8</v>
      </c>
      <c r="M49" s="33"/>
      <c r="N49" s="20">
        <v>125</v>
      </c>
      <c r="O49" s="20">
        <v>15</v>
      </c>
      <c r="P49" s="20">
        <f t="shared" si="0"/>
        <v>1875</v>
      </c>
      <c r="Q49" s="33">
        <f t="shared" si="1"/>
        <v>21.355353075170843</v>
      </c>
      <c r="R49" s="20"/>
      <c r="S49" s="20" t="s">
        <v>151</v>
      </c>
      <c r="T49" s="20">
        <v>12</v>
      </c>
    </row>
    <row r="50" spans="1:20" ht="12.75">
      <c r="A50" s="20">
        <v>0</v>
      </c>
      <c r="B50" s="155" t="s">
        <v>234</v>
      </c>
      <c r="C50" s="20" t="s">
        <v>38</v>
      </c>
      <c r="D50" s="20" t="s">
        <v>1533</v>
      </c>
      <c r="E50" s="20">
        <v>125</v>
      </c>
      <c r="F50" s="20" t="s">
        <v>1563</v>
      </c>
      <c r="G50" s="20" t="s">
        <v>334</v>
      </c>
      <c r="H50" s="20" t="s">
        <v>22</v>
      </c>
      <c r="I50" s="20" t="s">
        <v>20</v>
      </c>
      <c r="J50" s="51">
        <v>25686</v>
      </c>
      <c r="K50" s="20" t="s">
        <v>59</v>
      </c>
      <c r="L50" s="19">
        <v>117.8</v>
      </c>
      <c r="M50" s="33"/>
      <c r="N50" s="20">
        <v>125</v>
      </c>
      <c r="O50" s="20">
        <v>0</v>
      </c>
      <c r="P50" s="20">
        <f t="shared" si="0"/>
        <v>0</v>
      </c>
      <c r="Q50" s="33">
        <f t="shared" si="1"/>
        <v>0</v>
      </c>
      <c r="R50" s="20"/>
      <c r="S50" s="20" t="s">
        <v>1552</v>
      </c>
      <c r="T50" s="20">
        <v>0</v>
      </c>
    </row>
    <row r="51" spans="1:20" ht="12.75">
      <c r="A51" s="20">
        <v>12</v>
      </c>
      <c r="B51" s="155" t="s">
        <v>1463</v>
      </c>
      <c r="C51" s="20" t="s">
        <v>38</v>
      </c>
      <c r="D51" s="20" t="s">
        <v>1533</v>
      </c>
      <c r="E51" s="20">
        <v>100</v>
      </c>
      <c r="F51" s="20" t="s">
        <v>1369</v>
      </c>
      <c r="G51" s="20" t="s">
        <v>277</v>
      </c>
      <c r="H51" s="20" t="s">
        <v>277</v>
      </c>
      <c r="I51" s="20" t="s">
        <v>20</v>
      </c>
      <c r="J51" s="51">
        <v>30271</v>
      </c>
      <c r="K51" s="20" t="s">
        <v>19</v>
      </c>
      <c r="L51" s="19">
        <v>99.8</v>
      </c>
      <c r="M51" s="33"/>
      <c r="N51" s="20">
        <v>125</v>
      </c>
      <c r="O51" s="20">
        <v>25</v>
      </c>
      <c r="P51" s="20">
        <f t="shared" si="0"/>
        <v>3125</v>
      </c>
      <c r="Q51" s="33">
        <f t="shared" si="1"/>
        <v>31.312625250501004</v>
      </c>
      <c r="R51" s="20"/>
      <c r="S51" s="20"/>
      <c r="T51" s="20">
        <v>12</v>
      </c>
    </row>
    <row r="52" spans="1:20" ht="12.75">
      <c r="A52" s="20">
        <v>12</v>
      </c>
      <c r="B52" s="155" t="s">
        <v>1463</v>
      </c>
      <c r="C52" s="20" t="s">
        <v>38</v>
      </c>
      <c r="D52" s="20" t="s">
        <v>1533</v>
      </c>
      <c r="E52" s="20">
        <v>100</v>
      </c>
      <c r="F52" s="20" t="s">
        <v>957</v>
      </c>
      <c r="G52" s="20" t="s">
        <v>132</v>
      </c>
      <c r="H52" s="20" t="s">
        <v>52</v>
      </c>
      <c r="I52" s="20" t="s">
        <v>20</v>
      </c>
      <c r="J52" s="51">
        <v>30017</v>
      </c>
      <c r="K52" s="20" t="s">
        <v>19</v>
      </c>
      <c r="L52" s="19">
        <v>99</v>
      </c>
      <c r="M52" s="33"/>
      <c r="N52" s="20">
        <v>150</v>
      </c>
      <c r="O52" s="20">
        <v>5</v>
      </c>
      <c r="P52" s="20">
        <f t="shared" si="0"/>
        <v>750</v>
      </c>
      <c r="Q52" s="33">
        <f t="shared" si="1"/>
        <v>7.575757575757576</v>
      </c>
      <c r="R52" s="20"/>
      <c r="S52" s="20" t="s">
        <v>151</v>
      </c>
      <c r="T52" s="20">
        <v>12</v>
      </c>
    </row>
    <row r="53" spans="1:20" ht="12.75">
      <c r="A53" s="94"/>
      <c r="B53" s="154"/>
      <c r="C53" s="94"/>
      <c r="D53" s="94"/>
      <c r="E53" s="94"/>
      <c r="F53" s="95" t="s">
        <v>232</v>
      </c>
      <c r="G53" s="95" t="s">
        <v>339</v>
      </c>
      <c r="H53" s="94"/>
      <c r="I53" s="94"/>
      <c r="J53" s="96"/>
      <c r="K53" s="94"/>
      <c r="L53" s="98"/>
      <c r="M53" s="101"/>
      <c r="N53" s="94"/>
      <c r="O53" s="94"/>
      <c r="P53" s="94"/>
      <c r="Q53" s="101"/>
      <c r="R53" s="94"/>
      <c r="S53" s="94"/>
      <c r="T53" s="94"/>
    </row>
    <row r="54" spans="1:20" ht="12.75">
      <c r="A54" s="20">
        <v>12</v>
      </c>
      <c r="B54" s="155" t="s">
        <v>1463</v>
      </c>
      <c r="C54" s="20" t="s">
        <v>26</v>
      </c>
      <c r="D54" s="20" t="s">
        <v>1533</v>
      </c>
      <c r="E54" s="20">
        <v>75</v>
      </c>
      <c r="F54" s="20" t="s">
        <v>1565</v>
      </c>
      <c r="G54" s="20" t="s">
        <v>771</v>
      </c>
      <c r="H54" s="20" t="s">
        <v>52</v>
      </c>
      <c r="I54" s="20" t="s">
        <v>20</v>
      </c>
      <c r="J54" s="51">
        <v>27630</v>
      </c>
      <c r="K54" s="20" t="s">
        <v>50</v>
      </c>
      <c r="L54" s="19">
        <v>71.5</v>
      </c>
      <c r="M54" s="33"/>
      <c r="N54" s="20">
        <v>55</v>
      </c>
      <c r="O54" s="20">
        <v>47</v>
      </c>
      <c r="P54" s="20">
        <f>O54*N54</f>
        <v>2585</v>
      </c>
      <c r="Q54" s="33">
        <f>P54/L54</f>
        <v>36.15384615384615</v>
      </c>
      <c r="R54" s="20"/>
      <c r="S54" s="20" t="s">
        <v>1648</v>
      </c>
      <c r="T54" s="20">
        <v>12</v>
      </c>
    </row>
    <row r="55" spans="1:20" ht="12.75">
      <c r="A55" s="20">
        <v>5</v>
      </c>
      <c r="B55" s="155" t="s">
        <v>1465</v>
      </c>
      <c r="C55" s="20" t="s">
        <v>26</v>
      </c>
      <c r="D55" s="20" t="s">
        <v>1533</v>
      </c>
      <c r="E55" s="20">
        <v>67.5</v>
      </c>
      <c r="F55" s="20" t="s">
        <v>1564</v>
      </c>
      <c r="G55" s="20" t="s">
        <v>33</v>
      </c>
      <c r="H55" s="20" t="s">
        <v>33</v>
      </c>
      <c r="I55" s="20" t="s">
        <v>33</v>
      </c>
      <c r="J55" s="51">
        <v>28431</v>
      </c>
      <c r="K55" s="20" t="s">
        <v>50</v>
      </c>
      <c r="L55" s="19">
        <v>65</v>
      </c>
      <c r="M55" s="33"/>
      <c r="N55" s="20">
        <v>55</v>
      </c>
      <c r="O55" s="20">
        <v>31</v>
      </c>
      <c r="P55" s="20">
        <f>O55*N55</f>
        <v>1705</v>
      </c>
      <c r="Q55" s="33">
        <f>P55/L55</f>
        <v>26.23076923076923</v>
      </c>
      <c r="R55" s="20"/>
      <c r="S55" s="20"/>
      <c r="T55" s="20">
        <v>5</v>
      </c>
    </row>
    <row r="56" spans="1:20" ht="12.75">
      <c r="A56" s="94"/>
      <c r="B56" s="154"/>
      <c r="C56" s="94"/>
      <c r="D56" s="94"/>
      <c r="E56" s="94"/>
      <c r="F56" s="95" t="s">
        <v>233</v>
      </c>
      <c r="G56" s="95" t="s">
        <v>339</v>
      </c>
      <c r="H56" s="94"/>
      <c r="I56" s="94"/>
      <c r="J56" s="96"/>
      <c r="K56" s="94"/>
      <c r="L56" s="98"/>
      <c r="M56" s="101"/>
      <c r="N56" s="94"/>
      <c r="O56" s="94"/>
      <c r="P56" s="94"/>
      <c r="Q56" s="101"/>
      <c r="R56" s="94"/>
      <c r="S56" s="94"/>
      <c r="T56" s="94"/>
    </row>
    <row r="57" spans="1:20" ht="12.75">
      <c r="A57" s="20">
        <v>12</v>
      </c>
      <c r="B57" s="155" t="s">
        <v>1463</v>
      </c>
      <c r="C57" s="20" t="s">
        <v>26</v>
      </c>
      <c r="D57" s="20" t="s">
        <v>1533</v>
      </c>
      <c r="E57" s="20">
        <v>82.5</v>
      </c>
      <c r="F57" s="20" t="s">
        <v>1566</v>
      </c>
      <c r="G57" s="20" t="s">
        <v>35</v>
      </c>
      <c r="H57" s="20" t="s">
        <v>35</v>
      </c>
      <c r="I57" s="20" t="s">
        <v>20</v>
      </c>
      <c r="J57" s="51">
        <v>35516</v>
      </c>
      <c r="K57" s="20" t="s">
        <v>49</v>
      </c>
      <c r="L57" s="19">
        <v>81.2</v>
      </c>
      <c r="M57" s="33"/>
      <c r="N57" s="20">
        <v>55</v>
      </c>
      <c r="O57" s="20">
        <v>76</v>
      </c>
      <c r="P57" s="20">
        <f aca="true" t="shared" si="2" ref="P57:P84">O57*N57</f>
        <v>4180</v>
      </c>
      <c r="Q57" s="33">
        <f aca="true" t="shared" si="3" ref="Q57:Q84">P57/L57</f>
        <v>51.47783251231527</v>
      </c>
      <c r="R57" s="20"/>
      <c r="S57" s="20" t="s">
        <v>1383</v>
      </c>
      <c r="T57" s="20">
        <v>12</v>
      </c>
    </row>
    <row r="58" spans="1:20" ht="12.75">
      <c r="A58" s="20">
        <v>12</v>
      </c>
      <c r="B58" s="155" t="s">
        <v>1463</v>
      </c>
      <c r="C58" s="20" t="s">
        <v>26</v>
      </c>
      <c r="D58" s="20" t="s">
        <v>1533</v>
      </c>
      <c r="E58" s="20">
        <v>125</v>
      </c>
      <c r="F58" s="20" t="s">
        <v>1555</v>
      </c>
      <c r="G58" s="20" t="s">
        <v>58</v>
      </c>
      <c r="H58" s="20" t="s">
        <v>22</v>
      </c>
      <c r="I58" s="20" t="s">
        <v>20</v>
      </c>
      <c r="J58" s="51">
        <v>29024</v>
      </c>
      <c r="K58" s="20" t="s">
        <v>50</v>
      </c>
      <c r="L58" s="19">
        <v>120.6</v>
      </c>
      <c r="M58" s="33"/>
      <c r="N58" s="20">
        <v>55</v>
      </c>
      <c r="O58" s="20">
        <v>87</v>
      </c>
      <c r="P58" s="20">
        <f t="shared" si="2"/>
        <v>4785</v>
      </c>
      <c r="Q58" s="33">
        <f t="shared" si="3"/>
        <v>39.67661691542289</v>
      </c>
      <c r="R58" s="20"/>
      <c r="S58" s="20"/>
      <c r="T58" s="20">
        <v>12</v>
      </c>
    </row>
    <row r="59" spans="1:20" ht="12.75">
      <c r="A59" s="20">
        <v>12</v>
      </c>
      <c r="B59" s="155" t="s">
        <v>1463</v>
      </c>
      <c r="C59" s="20" t="s">
        <v>26</v>
      </c>
      <c r="D59" s="20" t="s">
        <v>1533</v>
      </c>
      <c r="E59" s="20">
        <v>100</v>
      </c>
      <c r="F59" s="20" t="s">
        <v>1567</v>
      </c>
      <c r="G59" s="20" t="s">
        <v>724</v>
      </c>
      <c r="H59" s="20" t="s">
        <v>724</v>
      </c>
      <c r="I59" s="20" t="s">
        <v>20</v>
      </c>
      <c r="J59" s="51">
        <v>27197</v>
      </c>
      <c r="K59" s="20" t="s">
        <v>59</v>
      </c>
      <c r="L59" s="19">
        <v>92.8</v>
      </c>
      <c r="M59" s="33"/>
      <c r="N59" s="20">
        <v>55</v>
      </c>
      <c r="O59" s="20">
        <v>410</v>
      </c>
      <c r="P59" s="20">
        <f t="shared" si="2"/>
        <v>22550</v>
      </c>
      <c r="Q59" s="33">
        <f t="shared" si="3"/>
        <v>242.9956896551724</v>
      </c>
      <c r="R59" s="20" t="s">
        <v>471</v>
      </c>
      <c r="S59" s="20" t="s">
        <v>1646</v>
      </c>
      <c r="T59" s="20">
        <v>48</v>
      </c>
    </row>
    <row r="60" spans="1:20" ht="12.75">
      <c r="A60" s="20">
        <v>5</v>
      </c>
      <c r="B60" s="155" t="s">
        <v>1465</v>
      </c>
      <c r="C60" s="20" t="s">
        <v>26</v>
      </c>
      <c r="D60" s="20" t="s">
        <v>1533</v>
      </c>
      <c r="E60" s="20">
        <v>110</v>
      </c>
      <c r="F60" s="20" t="s">
        <v>1570</v>
      </c>
      <c r="G60" s="20" t="s">
        <v>35</v>
      </c>
      <c r="H60" s="20" t="s">
        <v>35</v>
      </c>
      <c r="I60" s="20" t="s">
        <v>20</v>
      </c>
      <c r="J60" s="51">
        <v>26743</v>
      </c>
      <c r="K60" s="20" t="s">
        <v>59</v>
      </c>
      <c r="L60" s="19">
        <v>106.9</v>
      </c>
      <c r="M60" s="33"/>
      <c r="N60" s="20">
        <v>55</v>
      </c>
      <c r="O60" s="20">
        <v>117</v>
      </c>
      <c r="P60" s="20">
        <f t="shared" si="2"/>
        <v>6435</v>
      </c>
      <c r="Q60" s="33">
        <f t="shared" si="3"/>
        <v>60.19644527595884</v>
      </c>
      <c r="R60" s="20" t="s">
        <v>472</v>
      </c>
      <c r="S60" s="20"/>
      <c r="T60" s="20">
        <v>20</v>
      </c>
    </row>
    <row r="61" spans="1:20" ht="12.75">
      <c r="A61" s="20">
        <v>0</v>
      </c>
      <c r="B61" s="155" t="s">
        <v>234</v>
      </c>
      <c r="C61" s="20" t="s">
        <v>26</v>
      </c>
      <c r="D61" s="20" t="s">
        <v>1533</v>
      </c>
      <c r="E61" s="20">
        <v>100</v>
      </c>
      <c r="F61" s="20" t="s">
        <v>1569</v>
      </c>
      <c r="G61" s="20" t="s">
        <v>847</v>
      </c>
      <c r="H61" s="20" t="s">
        <v>22</v>
      </c>
      <c r="I61" s="20" t="s">
        <v>20</v>
      </c>
      <c r="J61" s="51">
        <v>24311</v>
      </c>
      <c r="K61" s="20" t="s">
        <v>55</v>
      </c>
      <c r="L61" s="19">
        <v>100</v>
      </c>
      <c r="M61" s="33"/>
      <c r="N61" s="20">
        <v>55</v>
      </c>
      <c r="O61" s="20">
        <v>0</v>
      </c>
      <c r="P61" s="20">
        <f t="shared" si="2"/>
        <v>0</v>
      </c>
      <c r="Q61" s="33">
        <f t="shared" si="3"/>
        <v>0</v>
      </c>
      <c r="R61" s="20"/>
      <c r="S61" s="20"/>
      <c r="T61" s="20">
        <v>0</v>
      </c>
    </row>
    <row r="62" spans="1:20" ht="12.75">
      <c r="A62" s="20">
        <v>12</v>
      </c>
      <c r="B62" s="155" t="s">
        <v>1463</v>
      </c>
      <c r="C62" s="20" t="s">
        <v>26</v>
      </c>
      <c r="D62" s="20" t="s">
        <v>1533</v>
      </c>
      <c r="E62" s="20">
        <v>90</v>
      </c>
      <c r="F62" s="20" t="s">
        <v>190</v>
      </c>
      <c r="G62" s="20" t="s">
        <v>149</v>
      </c>
      <c r="H62" s="20" t="s">
        <v>22</v>
      </c>
      <c r="I62" s="20" t="s">
        <v>20</v>
      </c>
      <c r="J62" s="51">
        <v>21851</v>
      </c>
      <c r="K62" s="20" t="s">
        <v>72</v>
      </c>
      <c r="L62" s="19">
        <v>90</v>
      </c>
      <c r="M62" s="33"/>
      <c r="N62" s="20">
        <v>55</v>
      </c>
      <c r="O62" s="20">
        <v>92</v>
      </c>
      <c r="P62" s="20">
        <f t="shared" si="2"/>
        <v>5060</v>
      </c>
      <c r="Q62" s="33">
        <f t="shared" si="3"/>
        <v>56.22222222222222</v>
      </c>
      <c r="R62" s="20"/>
      <c r="S62" s="20"/>
      <c r="T62" s="20">
        <v>12</v>
      </c>
    </row>
    <row r="63" spans="1:20" ht="12.75">
      <c r="A63" s="20">
        <v>5</v>
      </c>
      <c r="B63" s="155" t="s">
        <v>1465</v>
      </c>
      <c r="C63" s="20" t="s">
        <v>26</v>
      </c>
      <c r="D63" s="20" t="s">
        <v>1533</v>
      </c>
      <c r="E63" s="20">
        <v>82.5</v>
      </c>
      <c r="F63" s="20" t="s">
        <v>638</v>
      </c>
      <c r="G63" s="20" t="s">
        <v>277</v>
      </c>
      <c r="H63" s="20" t="s">
        <v>277</v>
      </c>
      <c r="I63" s="20" t="s">
        <v>20</v>
      </c>
      <c r="J63" s="51">
        <v>22538</v>
      </c>
      <c r="K63" s="20" t="s">
        <v>72</v>
      </c>
      <c r="L63" s="19">
        <v>78.8</v>
      </c>
      <c r="M63" s="33"/>
      <c r="N63" s="20">
        <v>55</v>
      </c>
      <c r="O63" s="20">
        <v>59</v>
      </c>
      <c r="P63" s="20">
        <f t="shared" si="2"/>
        <v>3245</v>
      </c>
      <c r="Q63" s="33">
        <f t="shared" si="3"/>
        <v>41.18020304568528</v>
      </c>
      <c r="R63" s="20"/>
      <c r="S63" s="20" t="s">
        <v>639</v>
      </c>
      <c r="T63" s="20">
        <v>5</v>
      </c>
    </row>
    <row r="64" spans="1:20" ht="12.75">
      <c r="A64" s="20">
        <v>3</v>
      </c>
      <c r="B64" s="155" t="s">
        <v>1466</v>
      </c>
      <c r="C64" s="20" t="s">
        <v>26</v>
      </c>
      <c r="D64" s="20" t="s">
        <v>1533</v>
      </c>
      <c r="E64" s="20">
        <v>82.5</v>
      </c>
      <c r="F64" s="20" t="s">
        <v>1544</v>
      </c>
      <c r="G64" s="20" t="s">
        <v>69</v>
      </c>
      <c r="H64" s="20" t="s">
        <v>69</v>
      </c>
      <c r="I64" s="20" t="s">
        <v>20</v>
      </c>
      <c r="J64" s="51">
        <v>23102</v>
      </c>
      <c r="K64" s="20" t="s">
        <v>72</v>
      </c>
      <c r="L64" s="19">
        <v>80.4</v>
      </c>
      <c r="M64" s="33"/>
      <c r="N64" s="20">
        <v>55</v>
      </c>
      <c r="O64" s="20">
        <v>41</v>
      </c>
      <c r="P64" s="20">
        <f t="shared" si="2"/>
        <v>2255</v>
      </c>
      <c r="Q64" s="33">
        <f t="shared" si="3"/>
        <v>28.04726368159204</v>
      </c>
      <c r="R64" s="20"/>
      <c r="S64" s="20"/>
      <c r="T64" s="20">
        <v>3</v>
      </c>
    </row>
    <row r="65" spans="1:20" ht="12.75">
      <c r="A65" s="20">
        <v>12</v>
      </c>
      <c r="B65" s="155" t="s">
        <v>1463</v>
      </c>
      <c r="C65" s="20" t="s">
        <v>26</v>
      </c>
      <c r="D65" s="20" t="s">
        <v>1533</v>
      </c>
      <c r="E65" s="20">
        <v>60</v>
      </c>
      <c r="F65" s="20" t="s">
        <v>1356</v>
      </c>
      <c r="G65" s="20" t="s">
        <v>1670</v>
      </c>
      <c r="H65" s="20" t="s">
        <v>1670</v>
      </c>
      <c r="I65" s="20" t="s">
        <v>1670</v>
      </c>
      <c r="J65" s="51">
        <v>32376</v>
      </c>
      <c r="K65" s="20" t="s">
        <v>19</v>
      </c>
      <c r="L65" s="19">
        <v>57.3</v>
      </c>
      <c r="M65" s="33"/>
      <c r="N65" s="20">
        <v>55</v>
      </c>
      <c r="O65" s="20">
        <v>404</v>
      </c>
      <c r="P65" s="20">
        <f t="shared" si="2"/>
        <v>22220</v>
      </c>
      <c r="Q65" s="33">
        <f t="shared" si="3"/>
        <v>387.7835951134381</v>
      </c>
      <c r="R65" s="20" t="s">
        <v>474</v>
      </c>
      <c r="S65" s="20" t="s">
        <v>1481</v>
      </c>
      <c r="T65" s="20">
        <v>48</v>
      </c>
    </row>
    <row r="66" spans="1:20" ht="12.75">
      <c r="A66" s="20">
        <v>5</v>
      </c>
      <c r="B66" s="155" t="s">
        <v>1465</v>
      </c>
      <c r="C66" s="20" t="s">
        <v>26</v>
      </c>
      <c r="D66" s="20" t="s">
        <v>1533</v>
      </c>
      <c r="E66" s="20">
        <v>125</v>
      </c>
      <c r="F66" s="20" t="s">
        <v>1555</v>
      </c>
      <c r="G66" s="20" t="s">
        <v>58</v>
      </c>
      <c r="H66" s="20" t="s">
        <v>22</v>
      </c>
      <c r="I66" s="20" t="s">
        <v>20</v>
      </c>
      <c r="J66" s="51">
        <v>29024</v>
      </c>
      <c r="K66" s="20" t="s">
        <v>19</v>
      </c>
      <c r="L66" s="19">
        <v>120.6</v>
      </c>
      <c r="M66" s="33"/>
      <c r="N66" s="20">
        <v>55</v>
      </c>
      <c r="O66" s="20">
        <v>87</v>
      </c>
      <c r="P66" s="20">
        <f t="shared" si="2"/>
        <v>4785</v>
      </c>
      <c r="Q66" s="33">
        <f t="shared" si="3"/>
        <v>39.67661691542289</v>
      </c>
      <c r="R66" s="20" t="s">
        <v>476</v>
      </c>
      <c r="S66" s="20"/>
      <c r="T66" s="20">
        <v>14</v>
      </c>
    </row>
    <row r="67" spans="1:20" ht="12.75">
      <c r="A67" s="20">
        <v>3</v>
      </c>
      <c r="B67" s="155" t="s">
        <v>1466</v>
      </c>
      <c r="C67" s="20" t="s">
        <v>26</v>
      </c>
      <c r="D67" s="20" t="s">
        <v>1533</v>
      </c>
      <c r="E67" s="20">
        <v>100</v>
      </c>
      <c r="F67" s="20" t="s">
        <v>1568</v>
      </c>
      <c r="G67" s="20" t="s">
        <v>35</v>
      </c>
      <c r="H67" s="20" t="s">
        <v>35</v>
      </c>
      <c r="I67" s="20" t="s">
        <v>20</v>
      </c>
      <c r="J67" s="51">
        <v>30443</v>
      </c>
      <c r="K67" s="20" t="s">
        <v>19</v>
      </c>
      <c r="L67" s="19">
        <v>98.8</v>
      </c>
      <c r="M67" s="33"/>
      <c r="N67" s="20">
        <v>55</v>
      </c>
      <c r="O67" s="20">
        <v>60</v>
      </c>
      <c r="P67" s="20">
        <f t="shared" si="2"/>
        <v>3300</v>
      </c>
      <c r="Q67" s="33">
        <f t="shared" si="3"/>
        <v>33.40080971659919</v>
      </c>
      <c r="R67" s="20"/>
      <c r="S67" s="20" t="s">
        <v>1095</v>
      </c>
      <c r="T67" s="20">
        <v>3</v>
      </c>
    </row>
    <row r="68" spans="1:20" ht="12.75">
      <c r="A68" s="20">
        <v>0</v>
      </c>
      <c r="B68" s="155" t="s">
        <v>234</v>
      </c>
      <c r="C68" s="20" t="s">
        <v>26</v>
      </c>
      <c r="D68" s="20" t="s">
        <v>1533</v>
      </c>
      <c r="E68" s="20">
        <v>110</v>
      </c>
      <c r="F68" s="20" t="s">
        <v>171</v>
      </c>
      <c r="G68" s="20" t="s">
        <v>763</v>
      </c>
      <c r="H68" s="20" t="s">
        <v>763</v>
      </c>
      <c r="I68" s="20" t="s">
        <v>20</v>
      </c>
      <c r="J68" s="51">
        <v>33833</v>
      </c>
      <c r="K68" s="20" t="s">
        <v>19</v>
      </c>
      <c r="L68" s="19">
        <v>108</v>
      </c>
      <c r="M68" s="33"/>
      <c r="N68" s="20">
        <v>55</v>
      </c>
      <c r="O68" s="20">
        <v>0</v>
      </c>
      <c r="P68" s="20">
        <f t="shared" si="2"/>
        <v>0</v>
      </c>
      <c r="Q68" s="33">
        <f t="shared" si="3"/>
        <v>0</v>
      </c>
      <c r="R68" s="20"/>
      <c r="S68" s="20" t="s">
        <v>1571</v>
      </c>
      <c r="T68" s="20">
        <v>0</v>
      </c>
    </row>
    <row r="69" spans="1:20" ht="12.75">
      <c r="A69" s="20">
        <v>12</v>
      </c>
      <c r="B69" s="155" t="s">
        <v>1463</v>
      </c>
      <c r="C69" s="20" t="s">
        <v>26</v>
      </c>
      <c r="D69" s="20" t="s">
        <v>1533</v>
      </c>
      <c r="E69" s="20">
        <v>110</v>
      </c>
      <c r="F69" s="20" t="s">
        <v>1576</v>
      </c>
      <c r="G69" s="20" t="s">
        <v>28</v>
      </c>
      <c r="H69" s="20" t="s">
        <v>28</v>
      </c>
      <c r="I69" s="20" t="s">
        <v>20</v>
      </c>
      <c r="J69" s="51">
        <v>28360</v>
      </c>
      <c r="K69" s="20" t="s">
        <v>50</v>
      </c>
      <c r="L69" s="19">
        <v>108.6</v>
      </c>
      <c r="M69" s="33"/>
      <c r="N69" s="20">
        <v>75</v>
      </c>
      <c r="O69" s="20">
        <v>76</v>
      </c>
      <c r="P69" s="20">
        <f t="shared" si="2"/>
        <v>5700</v>
      </c>
      <c r="Q69" s="33">
        <f t="shared" si="3"/>
        <v>52.48618784530387</v>
      </c>
      <c r="R69" s="20"/>
      <c r="S69" s="20"/>
      <c r="T69" s="20">
        <v>12</v>
      </c>
    </row>
    <row r="70" spans="1:20" ht="12.75">
      <c r="A70" s="20">
        <v>5</v>
      </c>
      <c r="B70" s="155" t="s">
        <v>1465</v>
      </c>
      <c r="C70" s="20" t="s">
        <v>26</v>
      </c>
      <c r="D70" s="20" t="s">
        <v>1533</v>
      </c>
      <c r="E70" s="20">
        <v>110</v>
      </c>
      <c r="F70" s="20" t="s">
        <v>1575</v>
      </c>
      <c r="G70" s="20" t="s">
        <v>33</v>
      </c>
      <c r="H70" s="20" t="s">
        <v>33</v>
      </c>
      <c r="I70" s="20" t="s">
        <v>33</v>
      </c>
      <c r="J70" s="51">
        <v>27836</v>
      </c>
      <c r="K70" s="20" t="s">
        <v>50</v>
      </c>
      <c r="L70" s="19">
        <v>105</v>
      </c>
      <c r="M70" s="33"/>
      <c r="N70" s="20">
        <v>75</v>
      </c>
      <c r="O70" s="20">
        <v>32</v>
      </c>
      <c r="P70" s="20">
        <f t="shared" si="2"/>
        <v>2400</v>
      </c>
      <c r="Q70" s="33">
        <f t="shared" si="3"/>
        <v>22.857142857142858</v>
      </c>
      <c r="R70" s="20"/>
      <c r="S70" s="20"/>
      <c r="T70" s="20">
        <v>5</v>
      </c>
    </row>
    <row r="71" spans="1:20" ht="12.75">
      <c r="A71" s="20">
        <v>12</v>
      </c>
      <c r="B71" s="155" t="s">
        <v>1463</v>
      </c>
      <c r="C71" s="20" t="s">
        <v>26</v>
      </c>
      <c r="D71" s="20" t="s">
        <v>1533</v>
      </c>
      <c r="E71" s="20">
        <v>90</v>
      </c>
      <c r="F71" s="20" t="s">
        <v>332</v>
      </c>
      <c r="G71" s="20" t="s">
        <v>149</v>
      </c>
      <c r="H71" s="20" t="s">
        <v>22</v>
      </c>
      <c r="I71" s="20" t="s">
        <v>20</v>
      </c>
      <c r="J71" s="51">
        <v>22122</v>
      </c>
      <c r="K71" s="20" t="s">
        <v>72</v>
      </c>
      <c r="L71" s="19">
        <v>85</v>
      </c>
      <c r="M71" s="33"/>
      <c r="N71" s="20">
        <v>75</v>
      </c>
      <c r="O71" s="20">
        <v>34</v>
      </c>
      <c r="P71" s="20">
        <f t="shared" si="2"/>
        <v>2550</v>
      </c>
      <c r="Q71" s="33">
        <f t="shared" si="3"/>
        <v>30</v>
      </c>
      <c r="R71" s="20"/>
      <c r="S71" s="20" t="s">
        <v>639</v>
      </c>
      <c r="T71" s="20">
        <v>12</v>
      </c>
    </row>
    <row r="72" spans="1:20" ht="12.75">
      <c r="A72" s="20">
        <v>5</v>
      </c>
      <c r="B72" s="155" t="s">
        <v>1465</v>
      </c>
      <c r="C72" s="20" t="s">
        <v>26</v>
      </c>
      <c r="D72" s="20" t="s">
        <v>1533</v>
      </c>
      <c r="E72" s="20">
        <v>82.5</v>
      </c>
      <c r="F72" s="20" t="s">
        <v>638</v>
      </c>
      <c r="G72" s="20" t="s">
        <v>277</v>
      </c>
      <c r="H72" s="20" t="s">
        <v>277</v>
      </c>
      <c r="I72" s="20" t="s">
        <v>20</v>
      </c>
      <c r="J72" s="51">
        <v>22538</v>
      </c>
      <c r="K72" s="20" t="s">
        <v>72</v>
      </c>
      <c r="L72" s="19">
        <v>78.8</v>
      </c>
      <c r="M72" s="33"/>
      <c r="N72" s="20">
        <v>75</v>
      </c>
      <c r="O72" s="20">
        <v>17</v>
      </c>
      <c r="P72" s="20">
        <f t="shared" si="2"/>
        <v>1275</v>
      </c>
      <c r="Q72" s="33">
        <f t="shared" si="3"/>
        <v>16.18020304568528</v>
      </c>
      <c r="R72" s="20"/>
      <c r="S72" s="20" t="s">
        <v>639</v>
      </c>
      <c r="T72" s="20">
        <v>5</v>
      </c>
    </row>
    <row r="73" spans="1:20" ht="12.75">
      <c r="A73" s="20">
        <v>12</v>
      </c>
      <c r="B73" s="155" t="s">
        <v>1463</v>
      </c>
      <c r="C73" s="20" t="s">
        <v>26</v>
      </c>
      <c r="D73" s="20" t="s">
        <v>1533</v>
      </c>
      <c r="E73" s="20">
        <v>90</v>
      </c>
      <c r="F73" s="20" t="s">
        <v>137</v>
      </c>
      <c r="G73" s="20" t="s">
        <v>724</v>
      </c>
      <c r="H73" s="20" t="s">
        <v>724</v>
      </c>
      <c r="I73" s="20" t="s">
        <v>20</v>
      </c>
      <c r="J73" s="51">
        <v>19844</v>
      </c>
      <c r="K73" s="20" t="s">
        <v>76</v>
      </c>
      <c r="L73" s="19">
        <v>88.7</v>
      </c>
      <c r="M73" s="33"/>
      <c r="N73" s="20">
        <v>75</v>
      </c>
      <c r="O73" s="20">
        <v>25</v>
      </c>
      <c r="P73" s="20">
        <f t="shared" si="2"/>
        <v>1875</v>
      </c>
      <c r="Q73" s="33">
        <f t="shared" si="3"/>
        <v>21.13866967305524</v>
      </c>
      <c r="R73" s="20"/>
      <c r="S73" s="20"/>
      <c r="T73" s="20">
        <v>12</v>
      </c>
    </row>
    <row r="74" spans="1:20" ht="12.75">
      <c r="A74" s="20">
        <v>12</v>
      </c>
      <c r="B74" s="155" t="s">
        <v>1463</v>
      </c>
      <c r="C74" s="20" t="s">
        <v>26</v>
      </c>
      <c r="D74" s="20" t="s">
        <v>1533</v>
      </c>
      <c r="E74" s="20">
        <v>100</v>
      </c>
      <c r="F74" s="20" t="s">
        <v>1572</v>
      </c>
      <c r="G74" s="20" t="s">
        <v>681</v>
      </c>
      <c r="H74" s="20" t="s">
        <v>22</v>
      </c>
      <c r="I74" s="20" t="s">
        <v>20</v>
      </c>
      <c r="J74" s="51">
        <v>31153</v>
      </c>
      <c r="K74" s="20" t="s">
        <v>19</v>
      </c>
      <c r="L74" s="19">
        <v>95</v>
      </c>
      <c r="M74" s="33"/>
      <c r="N74" s="20">
        <v>75</v>
      </c>
      <c r="O74" s="20">
        <v>65</v>
      </c>
      <c r="P74" s="20">
        <f t="shared" si="2"/>
        <v>4875</v>
      </c>
      <c r="Q74" s="33">
        <f t="shared" si="3"/>
        <v>51.31578947368421</v>
      </c>
      <c r="R74" s="20" t="s">
        <v>475</v>
      </c>
      <c r="S74" s="20" t="s">
        <v>1573</v>
      </c>
      <c r="T74" s="20">
        <v>27</v>
      </c>
    </row>
    <row r="75" spans="1:20" ht="12.75">
      <c r="A75" s="20">
        <v>5</v>
      </c>
      <c r="B75" s="155" t="s">
        <v>1465</v>
      </c>
      <c r="C75" s="20" t="s">
        <v>26</v>
      </c>
      <c r="D75" s="20" t="s">
        <v>1533</v>
      </c>
      <c r="E75" s="20">
        <v>100</v>
      </c>
      <c r="F75" s="20" t="s">
        <v>1574</v>
      </c>
      <c r="G75" s="20" t="s">
        <v>35</v>
      </c>
      <c r="H75" s="20" t="s">
        <v>35</v>
      </c>
      <c r="I75" s="20" t="s">
        <v>20</v>
      </c>
      <c r="J75" s="51">
        <v>30451</v>
      </c>
      <c r="K75" s="20" t="s">
        <v>19</v>
      </c>
      <c r="L75" s="19">
        <v>99.5</v>
      </c>
      <c r="M75" s="33"/>
      <c r="N75" s="20">
        <v>75</v>
      </c>
      <c r="O75" s="20">
        <v>44</v>
      </c>
      <c r="P75" s="20">
        <f t="shared" si="2"/>
        <v>3300</v>
      </c>
      <c r="Q75" s="33">
        <f t="shared" si="3"/>
        <v>33.165829145728644</v>
      </c>
      <c r="R75" s="20"/>
      <c r="S75" s="20"/>
      <c r="T75" s="20">
        <v>5</v>
      </c>
    </row>
    <row r="76" spans="1:20" ht="12.75">
      <c r="A76" s="20">
        <v>12</v>
      </c>
      <c r="B76" s="155" t="s">
        <v>1463</v>
      </c>
      <c r="C76" s="20" t="s">
        <v>26</v>
      </c>
      <c r="D76" s="20" t="s">
        <v>1533</v>
      </c>
      <c r="E76" s="20">
        <v>100</v>
      </c>
      <c r="F76" s="20" t="s">
        <v>1579</v>
      </c>
      <c r="G76" s="20" t="s">
        <v>771</v>
      </c>
      <c r="H76" s="20" t="s">
        <v>22</v>
      </c>
      <c r="I76" s="20" t="s">
        <v>20</v>
      </c>
      <c r="J76" s="51">
        <v>27655</v>
      </c>
      <c r="K76" s="20" t="s">
        <v>50</v>
      </c>
      <c r="L76" s="19">
        <v>99.8</v>
      </c>
      <c r="M76" s="33"/>
      <c r="N76" s="20">
        <v>100</v>
      </c>
      <c r="O76" s="20">
        <v>41</v>
      </c>
      <c r="P76" s="20">
        <f t="shared" si="2"/>
        <v>4100</v>
      </c>
      <c r="Q76" s="33">
        <f t="shared" si="3"/>
        <v>41.08216432865731</v>
      </c>
      <c r="R76" s="20"/>
      <c r="S76" s="20" t="s">
        <v>1647</v>
      </c>
      <c r="T76" s="20">
        <v>12</v>
      </c>
    </row>
    <row r="77" spans="1:20" ht="12.75">
      <c r="A77" s="20">
        <v>5</v>
      </c>
      <c r="B77" s="155" t="s">
        <v>1465</v>
      </c>
      <c r="C77" s="20" t="s">
        <v>26</v>
      </c>
      <c r="D77" s="20" t="s">
        <v>1533</v>
      </c>
      <c r="E77" s="20">
        <v>110</v>
      </c>
      <c r="F77" s="20" t="s">
        <v>1580</v>
      </c>
      <c r="G77" s="20" t="s">
        <v>132</v>
      </c>
      <c r="H77" s="20" t="s">
        <v>52</v>
      </c>
      <c r="I77" s="20" t="s">
        <v>20</v>
      </c>
      <c r="J77" s="51">
        <v>27928</v>
      </c>
      <c r="K77" s="20" t="s">
        <v>50</v>
      </c>
      <c r="L77" s="19">
        <v>105.8</v>
      </c>
      <c r="M77" s="33"/>
      <c r="N77" s="20">
        <v>100</v>
      </c>
      <c r="O77" s="20">
        <v>31</v>
      </c>
      <c r="P77" s="20">
        <f t="shared" si="2"/>
        <v>3100</v>
      </c>
      <c r="Q77" s="33">
        <f t="shared" si="3"/>
        <v>29.300567107750474</v>
      </c>
      <c r="R77" s="20"/>
      <c r="S77" s="20" t="s">
        <v>46</v>
      </c>
      <c r="T77" s="20">
        <v>5</v>
      </c>
    </row>
    <row r="78" spans="1:20" ht="12.75">
      <c r="A78" s="20">
        <v>12</v>
      </c>
      <c r="B78" s="155" t="s">
        <v>1463</v>
      </c>
      <c r="C78" s="20" t="s">
        <v>26</v>
      </c>
      <c r="D78" s="20" t="s">
        <v>1533</v>
      </c>
      <c r="E78" s="20">
        <v>90</v>
      </c>
      <c r="F78" s="20" t="s">
        <v>1577</v>
      </c>
      <c r="G78" s="20" t="s">
        <v>28</v>
      </c>
      <c r="H78" s="20" t="s">
        <v>28</v>
      </c>
      <c r="I78" s="20" t="s">
        <v>20</v>
      </c>
      <c r="J78" s="51">
        <v>23905</v>
      </c>
      <c r="K78" s="20" t="s">
        <v>55</v>
      </c>
      <c r="L78" s="19">
        <v>90</v>
      </c>
      <c r="M78" s="33"/>
      <c r="N78" s="20">
        <v>100</v>
      </c>
      <c r="O78" s="20">
        <v>52</v>
      </c>
      <c r="P78" s="20">
        <f t="shared" si="2"/>
        <v>5200</v>
      </c>
      <c r="Q78" s="33">
        <f t="shared" si="3"/>
        <v>57.77777777777778</v>
      </c>
      <c r="R78" s="20" t="s">
        <v>473</v>
      </c>
      <c r="S78" s="20" t="s">
        <v>1578</v>
      </c>
      <c r="T78" s="20">
        <v>21</v>
      </c>
    </row>
    <row r="79" spans="1:20" ht="12.75">
      <c r="A79" s="20">
        <v>12</v>
      </c>
      <c r="B79" s="155" t="s">
        <v>1463</v>
      </c>
      <c r="C79" s="20" t="s">
        <v>26</v>
      </c>
      <c r="D79" s="20" t="s">
        <v>1533</v>
      </c>
      <c r="E79" s="20">
        <v>100</v>
      </c>
      <c r="F79" s="20" t="s">
        <v>416</v>
      </c>
      <c r="G79" s="20" t="s">
        <v>113</v>
      </c>
      <c r="H79" s="20" t="s">
        <v>113</v>
      </c>
      <c r="I79" s="20" t="s">
        <v>20</v>
      </c>
      <c r="J79" s="51">
        <v>34576</v>
      </c>
      <c r="K79" s="20" t="s">
        <v>19</v>
      </c>
      <c r="L79" s="19">
        <v>97.9</v>
      </c>
      <c r="M79" s="33"/>
      <c r="N79" s="20">
        <v>100</v>
      </c>
      <c r="O79" s="20">
        <v>33</v>
      </c>
      <c r="P79" s="20">
        <f t="shared" si="2"/>
        <v>3300</v>
      </c>
      <c r="Q79" s="33">
        <f t="shared" si="3"/>
        <v>33.70786516853932</v>
      </c>
      <c r="R79" s="20"/>
      <c r="S79" s="20"/>
      <c r="T79" s="20">
        <v>12</v>
      </c>
    </row>
    <row r="80" spans="1:20" ht="12.75">
      <c r="A80" s="20">
        <v>12</v>
      </c>
      <c r="B80" s="155" t="s">
        <v>1463</v>
      </c>
      <c r="C80" s="20" t="s">
        <v>26</v>
      </c>
      <c r="D80" s="20" t="s">
        <v>1533</v>
      </c>
      <c r="E80" s="20">
        <v>125</v>
      </c>
      <c r="F80" s="20" t="s">
        <v>1273</v>
      </c>
      <c r="G80" s="20" t="s">
        <v>69</v>
      </c>
      <c r="H80" s="20" t="s">
        <v>69</v>
      </c>
      <c r="I80" s="20" t="s">
        <v>20</v>
      </c>
      <c r="J80" s="51">
        <v>28872</v>
      </c>
      <c r="K80" s="20" t="s">
        <v>50</v>
      </c>
      <c r="L80" s="19">
        <v>117</v>
      </c>
      <c r="M80" s="33"/>
      <c r="N80" s="20">
        <v>125</v>
      </c>
      <c r="O80" s="20">
        <v>16</v>
      </c>
      <c r="P80" s="20">
        <f t="shared" si="2"/>
        <v>2000</v>
      </c>
      <c r="Q80" s="33">
        <f t="shared" si="3"/>
        <v>17.094017094017094</v>
      </c>
      <c r="R80" s="20"/>
      <c r="S80" s="20" t="s">
        <v>1279</v>
      </c>
      <c r="T80" s="20">
        <v>12</v>
      </c>
    </row>
    <row r="81" spans="1:20" ht="12.75">
      <c r="A81" s="20">
        <v>12</v>
      </c>
      <c r="B81" s="155" t="s">
        <v>1463</v>
      </c>
      <c r="C81" s="20" t="s">
        <v>26</v>
      </c>
      <c r="D81" s="20" t="s">
        <v>1533</v>
      </c>
      <c r="E81" s="20">
        <v>90</v>
      </c>
      <c r="F81" s="20" t="s">
        <v>1581</v>
      </c>
      <c r="G81" s="20" t="s">
        <v>277</v>
      </c>
      <c r="H81" s="20" t="s">
        <v>277</v>
      </c>
      <c r="I81" s="20" t="s">
        <v>20</v>
      </c>
      <c r="J81" s="51">
        <v>30314</v>
      </c>
      <c r="K81" s="20" t="s">
        <v>19</v>
      </c>
      <c r="L81" s="19">
        <v>85.7</v>
      </c>
      <c r="M81" s="33"/>
      <c r="N81" s="20">
        <v>125</v>
      </c>
      <c r="O81" s="20">
        <v>17</v>
      </c>
      <c r="P81" s="20">
        <f t="shared" si="2"/>
        <v>2125</v>
      </c>
      <c r="Q81" s="33">
        <f t="shared" si="3"/>
        <v>24.795799299883313</v>
      </c>
      <c r="R81" s="20"/>
      <c r="S81" s="20" t="s">
        <v>671</v>
      </c>
      <c r="T81" s="20">
        <v>12</v>
      </c>
    </row>
    <row r="82" spans="1:20" ht="12.75">
      <c r="A82" s="20">
        <v>12</v>
      </c>
      <c r="B82" s="155" t="s">
        <v>1463</v>
      </c>
      <c r="C82" s="20" t="s">
        <v>26</v>
      </c>
      <c r="D82" s="20" t="s">
        <v>1533</v>
      </c>
      <c r="E82" s="20">
        <v>110</v>
      </c>
      <c r="F82" s="20" t="s">
        <v>1582</v>
      </c>
      <c r="G82" s="20" t="s">
        <v>273</v>
      </c>
      <c r="H82" s="20" t="s">
        <v>22</v>
      </c>
      <c r="I82" s="20" t="s">
        <v>20</v>
      </c>
      <c r="J82" s="51">
        <v>28478</v>
      </c>
      <c r="K82" s="20" t="s">
        <v>50</v>
      </c>
      <c r="L82" s="19">
        <v>110</v>
      </c>
      <c r="M82" s="33"/>
      <c r="N82" s="20">
        <v>150</v>
      </c>
      <c r="O82" s="20">
        <v>19</v>
      </c>
      <c r="P82" s="20">
        <f t="shared" si="2"/>
        <v>2850</v>
      </c>
      <c r="Q82" s="33">
        <f t="shared" si="3"/>
        <v>25.90909090909091</v>
      </c>
      <c r="R82" s="20"/>
      <c r="S82" s="20"/>
      <c r="T82" s="20">
        <v>12</v>
      </c>
    </row>
    <row r="83" spans="1:20" ht="12.75">
      <c r="A83" s="20">
        <v>12</v>
      </c>
      <c r="B83" s="155" t="s">
        <v>1463</v>
      </c>
      <c r="C83" s="20" t="s">
        <v>26</v>
      </c>
      <c r="D83" s="20" t="s">
        <v>1533</v>
      </c>
      <c r="E83" s="20">
        <v>125</v>
      </c>
      <c r="F83" s="20" t="s">
        <v>1273</v>
      </c>
      <c r="G83" s="20" t="s">
        <v>69</v>
      </c>
      <c r="H83" s="20" t="s">
        <v>69</v>
      </c>
      <c r="I83" s="20" t="s">
        <v>20</v>
      </c>
      <c r="J83" s="51">
        <v>28872</v>
      </c>
      <c r="K83" s="20" t="s">
        <v>19</v>
      </c>
      <c r="L83" s="19">
        <v>117</v>
      </c>
      <c r="M83" s="33"/>
      <c r="N83" s="20">
        <v>150</v>
      </c>
      <c r="O83" s="20">
        <v>8</v>
      </c>
      <c r="P83" s="20">
        <f t="shared" si="2"/>
        <v>1200</v>
      </c>
      <c r="Q83" s="33">
        <f t="shared" si="3"/>
        <v>10.256410256410257</v>
      </c>
      <c r="R83" s="20"/>
      <c r="S83" s="20" t="s">
        <v>1279</v>
      </c>
      <c r="T83" s="20">
        <v>12</v>
      </c>
    </row>
    <row r="84" spans="1:20" ht="12.75">
      <c r="A84" s="20">
        <v>5</v>
      </c>
      <c r="B84" s="155" t="s">
        <v>1465</v>
      </c>
      <c r="C84" s="20" t="s">
        <v>26</v>
      </c>
      <c r="D84" s="20" t="s">
        <v>1533</v>
      </c>
      <c r="E84" s="20">
        <v>100</v>
      </c>
      <c r="F84" s="20" t="s">
        <v>957</v>
      </c>
      <c r="G84" s="20" t="s">
        <v>132</v>
      </c>
      <c r="H84" s="20" t="s">
        <v>52</v>
      </c>
      <c r="I84" s="20" t="s">
        <v>20</v>
      </c>
      <c r="J84" s="51">
        <v>30017</v>
      </c>
      <c r="K84" s="20" t="s">
        <v>19</v>
      </c>
      <c r="L84" s="19">
        <v>99</v>
      </c>
      <c r="M84" s="33"/>
      <c r="N84" s="20">
        <v>150</v>
      </c>
      <c r="O84" s="20">
        <v>5</v>
      </c>
      <c r="P84" s="20">
        <f t="shared" si="2"/>
        <v>750</v>
      </c>
      <c r="Q84" s="33">
        <f t="shared" si="3"/>
        <v>7.575757575757576</v>
      </c>
      <c r="R84" s="20"/>
      <c r="S84" s="20" t="s">
        <v>949</v>
      </c>
      <c r="T84" s="20">
        <v>5</v>
      </c>
    </row>
  </sheetData>
  <sheetProtection/>
  <mergeCells count="17">
    <mergeCell ref="M3:M4"/>
    <mergeCell ref="N3:Q3"/>
    <mergeCell ref="R3:R4"/>
    <mergeCell ref="S3:S4"/>
    <mergeCell ref="T3:T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189"/>
  <sheetViews>
    <sheetView tabSelected="1" zoomScale="85" zoomScaleNormal="85" zoomScalePageLayoutView="0" workbookViewId="0" topLeftCell="A72">
      <selection activeCell="AL99" sqref="AL99"/>
    </sheetView>
  </sheetViews>
  <sheetFormatPr defaultColWidth="9.00390625" defaultRowHeight="12.75"/>
  <cols>
    <col min="1" max="1" width="5.00390625" style="25" customWidth="1"/>
    <col min="2" max="2" width="6.00390625" style="25" customWidth="1"/>
    <col min="3" max="3" width="6.875" style="25" customWidth="1"/>
    <col min="4" max="4" width="8.875" style="25" bestFit="1" customWidth="1"/>
    <col min="5" max="5" width="5.125" style="25" bestFit="1" customWidth="1"/>
    <col min="6" max="6" width="22.75390625" style="25" bestFit="1" customWidth="1"/>
    <col min="7" max="7" width="24.00390625" style="25" bestFit="1" customWidth="1"/>
    <col min="8" max="8" width="2.75390625" style="25" customWidth="1"/>
    <col min="9" max="9" width="2.25390625" style="25" customWidth="1"/>
    <col min="10" max="10" width="3.625" style="26" customWidth="1"/>
    <col min="11" max="11" width="13.875" style="31" customWidth="1"/>
    <col min="12" max="12" width="6.75390625" style="25" bestFit="1" customWidth="1"/>
    <col min="13" max="13" width="7.125" style="21" bestFit="1" customWidth="1"/>
    <col min="14" max="14" width="6.125" style="21" customWidth="1"/>
    <col min="15" max="15" width="6.125" style="25" bestFit="1" customWidth="1"/>
    <col min="16" max="16" width="6.125" style="28" bestFit="1" customWidth="1"/>
    <col min="17" max="17" width="4.125" style="42" bestFit="1" customWidth="1"/>
    <col min="18" max="18" width="6.625" style="25" bestFit="1" customWidth="1"/>
    <col min="19" max="19" width="1.12109375" style="25" customWidth="1"/>
    <col min="20" max="21" width="6.125" style="25" bestFit="1" customWidth="1"/>
    <col min="22" max="22" width="6.125" style="28" bestFit="1" customWidth="1"/>
    <col min="23" max="23" width="6.125" style="42" bestFit="1" customWidth="1"/>
    <col min="24" max="24" width="6.625" style="28" bestFit="1" customWidth="1"/>
    <col min="25" max="25" width="1.12109375" style="31" customWidth="1"/>
    <col min="26" max="26" width="1.12109375" style="25" customWidth="1"/>
    <col min="27" max="27" width="1.12109375" style="21" customWidth="1"/>
    <col min="28" max="29" width="6.125" style="25" bestFit="1" customWidth="1"/>
    <col min="30" max="30" width="6.125" style="28" bestFit="1" customWidth="1"/>
    <col min="31" max="31" width="4.125" style="42" bestFit="1" customWidth="1"/>
    <col min="32" max="32" width="6.625" style="28" bestFit="1" customWidth="1"/>
    <col min="33" max="33" width="1.12109375" style="31" customWidth="1"/>
    <col min="34" max="34" width="6.125" style="25" bestFit="1" customWidth="1"/>
    <col min="35" max="35" width="8.75390625" style="25" bestFit="1" customWidth="1"/>
    <col min="36" max="36" width="11.75390625" style="25" customWidth="1"/>
    <col min="37" max="37" width="19.25390625" style="25" bestFit="1" customWidth="1"/>
    <col min="38" max="38" width="5.00390625" style="25" customWidth="1"/>
    <col min="39" max="16384" width="9.125" style="25" customWidth="1"/>
  </cols>
  <sheetData>
    <row r="1" spans="3:22" ht="20.25">
      <c r="C1" s="36" t="s">
        <v>53</v>
      </c>
      <c r="D1" s="22"/>
      <c r="E1" s="22"/>
      <c r="F1" s="22"/>
      <c r="G1" s="22"/>
      <c r="H1" s="24"/>
      <c r="J1" s="23"/>
      <c r="K1" s="30"/>
      <c r="L1" s="22"/>
      <c r="M1" s="34"/>
      <c r="N1" s="34"/>
      <c r="O1" s="22"/>
      <c r="P1" s="22"/>
      <c r="Q1" s="24"/>
      <c r="R1" s="22"/>
      <c r="S1" s="22"/>
      <c r="T1" s="22"/>
      <c r="U1" s="22"/>
      <c r="V1" s="37"/>
    </row>
    <row r="2" spans="2:22" ht="21" thickBot="1">
      <c r="B2" s="25" t="s">
        <v>428</v>
      </c>
      <c r="C2" s="36" t="s">
        <v>1390</v>
      </c>
      <c r="D2" s="22"/>
      <c r="E2" s="22"/>
      <c r="F2" s="22"/>
      <c r="G2" s="22"/>
      <c r="H2" s="24"/>
      <c r="K2" s="36"/>
      <c r="L2" s="22"/>
      <c r="M2" s="34"/>
      <c r="N2" s="34"/>
      <c r="O2" s="22"/>
      <c r="P2" s="22"/>
      <c r="Q2" s="24"/>
      <c r="R2" s="22"/>
      <c r="S2" s="22"/>
      <c r="T2" s="22"/>
      <c r="U2" s="22"/>
      <c r="V2" s="37"/>
    </row>
    <row r="3" spans="1:38" ht="12.75">
      <c r="A3" s="18" t="s">
        <v>18</v>
      </c>
      <c r="B3" s="16" t="s">
        <v>8</v>
      </c>
      <c r="C3" s="16" t="s">
        <v>23</v>
      </c>
      <c r="D3" s="16" t="s">
        <v>24</v>
      </c>
      <c r="E3" s="16" t="s">
        <v>2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7" t="s">
        <v>0</v>
      </c>
      <c r="N3" s="8" t="s">
        <v>12</v>
      </c>
      <c r="O3" s="8"/>
      <c r="P3" s="8"/>
      <c r="Q3" s="8"/>
      <c r="R3" s="8"/>
      <c r="S3" s="8"/>
      <c r="T3" s="8" t="s">
        <v>5</v>
      </c>
      <c r="U3" s="8"/>
      <c r="V3" s="8"/>
      <c r="W3" s="8"/>
      <c r="X3" s="8"/>
      <c r="Y3" s="8"/>
      <c r="Z3" s="8" t="s">
        <v>13</v>
      </c>
      <c r="AA3" s="8"/>
      <c r="AB3" s="8" t="s">
        <v>14</v>
      </c>
      <c r="AC3" s="8"/>
      <c r="AD3" s="8"/>
      <c r="AE3" s="8"/>
      <c r="AF3" s="8"/>
      <c r="AG3" s="8"/>
      <c r="AH3" s="8" t="s">
        <v>15</v>
      </c>
      <c r="AI3" s="8"/>
      <c r="AJ3" s="16" t="s">
        <v>9</v>
      </c>
      <c r="AK3" s="12" t="s">
        <v>32</v>
      </c>
      <c r="AL3" s="18" t="s">
        <v>18</v>
      </c>
    </row>
    <row r="4" spans="1:38" s="27" customFormat="1" ht="12" thickBo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3"/>
      <c r="M4" s="6"/>
      <c r="N4" s="38">
        <v>1</v>
      </c>
      <c r="O4" s="39">
        <v>2</v>
      </c>
      <c r="P4" s="39">
        <v>3</v>
      </c>
      <c r="Q4" s="38">
        <v>4</v>
      </c>
      <c r="R4" s="38" t="s">
        <v>6</v>
      </c>
      <c r="S4" s="40" t="s">
        <v>0</v>
      </c>
      <c r="T4" s="38">
        <v>1</v>
      </c>
      <c r="U4" s="38">
        <v>2</v>
      </c>
      <c r="V4" s="38">
        <v>3</v>
      </c>
      <c r="W4" s="38">
        <v>4</v>
      </c>
      <c r="X4" s="38" t="s">
        <v>6</v>
      </c>
      <c r="Y4" s="40" t="s">
        <v>0</v>
      </c>
      <c r="Z4" s="38" t="s">
        <v>16</v>
      </c>
      <c r="AA4" s="40" t="s">
        <v>0</v>
      </c>
      <c r="AB4" s="38">
        <v>1</v>
      </c>
      <c r="AC4" s="39">
        <v>2</v>
      </c>
      <c r="AD4" s="38">
        <v>3</v>
      </c>
      <c r="AE4" s="38">
        <v>4</v>
      </c>
      <c r="AF4" s="38" t="s">
        <v>6</v>
      </c>
      <c r="AG4" s="40" t="s">
        <v>0</v>
      </c>
      <c r="AH4" s="38" t="s">
        <v>17</v>
      </c>
      <c r="AI4" s="40" t="s">
        <v>0</v>
      </c>
      <c r="AJ4" s="15"/>
      <c r="AK4" s="11"/>
      <c r="AL4" s="17"/>
    </row>
    <row r="5" spans="1:38" s="27" customFormat="1" ht="12.75">
      <c r="A5" s="283"/>
      <c r="B5" s="283"/>
      <c r="C5" s="283"/>
      <c r="D5" s="283"/>
      <c r="E5" s="283"/>
      <c r="F5" s="95" t="s">
        <v>232</v>
      </c>
      <c r="G5" s="95" t="s">
        <v>467</v>
      </c>
      <c r="H5" s="283"/>
      <c r="I5" s="283"/>
      <c r="J5" s="283"/>
      <c r="K5" s="283"/>
      <c r="L5" s="284"/>
      <c r="M5" s="285"/>
      <c r="N5" s="286"/>
      <c r="O5" s="287"/>
      <c r="P5" s="287"/>
      <c r="Q5" s="286"/>
      <c r="R5" s="286"/>
      <c r="S5" s="288"/>
      <c r="T5" s="286"/>
      <c r="U5" s="286"/>
      <c r="V5" s="286"/>
      <c r="W5" s="286"/>
      <c r="X5" s="286"/>
      <c r="Y5" s="288"/>
      <c r="Z5" s="286"/>
      <c r="AA5" s="288"/>
      <c r="AB5" s="286"/>
      <c r="AC5" s="287"/>
      <c r="AD5" s="286"/>
      <c r="AE5" s="286"/>
      <c r="AF5" s="286"/>
      <c r="AG5" s="288"/>
      <c r="AH5" s="286"/>
      <c r="AI5" s="288"/>
      <c r="AJ5" s="283"/>
      <c r="AK5" s="283"/>
      <c r="AL5" s="283"/>
    </row>
    <row r="6" spans="1:38" ht="12.75">
      <c r="A6" s="20">
        <v>12</v>
      </c>
      <c r="B6" s="20">
        <v>1</v>
      </c>
      <c r="C6" s="20" t="s">
        <v>38</v>
      </c>
      <c r="D6" s="20" t="s">
        <v>27</v>
      </c>
      <c r="E6" s="20">
        <v>52</v>
      </c>
      <c r="F6" s="20" t="s">
        <v>1497</v>
      </c>
      <c r="G6" s="20" t="s">
        <v>51</v>
      </c>
      <c r="H6" s="20" t="s">
        <v>22</v>
      </c>
      <c r="I6" s="20" t="s">
        <v>20</v>
      </c>
      <c r="J6" s="278">
        <v>34269</v>
      </c>
      <c r="K6" s="295" t="s">
        <v>19</v>
      </c>
      <c r="L6" s="276">
        <v>51.6</v>
      </c>
      <c r="M6" s="296">
        <v>0.9731</v>
      </c>
      <c r="N6" s="29">
        <v>85</v>
      </c>
      <c r="O6" s="20">
        <v>92.5</v>
      </c>
      <c r="P6" s="297">
        <v>95</v>
      </c>
      <c r="Q6" s="50"/>
      <c r="R6" s="20">
        <v>92.5</v>
      </c>
      <c r="S6" s="293">
        <f aca="true" t="shared" si="0" ref="S6:S11">R6*M6</f>
        <v>90.01174999999999</v>
      </c>
      <c r="T6" s="20"/>
      <c r="U6" s="20"/>
      <c r="V6" s="32"/>
      <c r="W6" s="50"/>
      <c r="X6" s="32"/>
      <c r="Y6" s="33">
        <f aca="true" t="shared" si="1" ref="Y6:Y11">X6*M6</f>
        <v>0</v>
      </c>
      <c r="Z6" s="20">
        <f aca="true" t="shared" si="2" ref="Z6:Z11">X6+R6</f>
        <v>92.5</v>
      </c>
      <c r="AA6" s="33">
        <f aca="true" t="shared" si="3" ref="AA6:AA11">Z6*M6</f>
        <v>90.01174999999999</v>
      </c>
      <c r="AB6" s="20"/>
      <c r="AC6" s="20"/>
      <c r="AD6" s="32"/>
      <c r="AE6" s="50"/>
      <c r="AF6" s="32"/>
      <c r="AG6" s="33">
        <f aca="true" t="shared" si="4" ref="AG6:AG11">AF6*M6</f>
        <v>0</v>
      </c>
      <c r="AH6" s="20">
        <f aca="true" t="shared" si="5" ref="AH6:AH11">AF6+Z6</f>
        <v>92.5</v>
      </c>
      <c r="AI6" s="33">
        <f aca="true" t="shared" si="6" ref="AI6:AI11">AH6*M6</f>
        <v>90.01174999999999</v>
      </c>
      <c r="AJ6" s="20"/>
      <c r="AK6" s="20"/>
      <c r="AL6" s="20">
        <v>12</v>
      </c>
    </row>
    <row r="7" spans="1:38" ht="12.75">
      <c r="A7" s="20">
        <v>12</v>
      </c>
      <c r="B7" s="20">
        <v>1</v>
      </c>
      <c r="C7" s="20" t="s">
        <v>38</v>
      </c>
      <c r="D7" s="20" t="s">
        <v>27</v>
      </c>
      <c r="E7" s="20">
        <v>56</v>
      </c>
      <c r="F7" s="20" t="s">
        <v>1501</v>
      </c>
      <c r="G7" s="20" t="s">
        <v>173</v>
      </c>
      <c r="H7" s="20" t="s">
        <v>22</v>
      </c>
      <c r="I7" s="20" t="s">
        <v>20</v>
      </c>
      <c r="J7" s="51">
        <v>37855</v>
      </c>
      <c r="K7" s="294" t="s">
        <v>70</v>
      </c>
      <c r="L7" s="276">
        <v>54</v>
      </c>
      <c r="M7" s="293">
        <v>1.0611</v>
      </c>
      <c r="N7" s="29">
        <v>80</v>
      </c>
      <c r="O7" s="20">
        <v>90</v>
      </c>
      <c r="P7" s="297">
        <v>97.5</v>
      </c>
      <c r="Q7" s="50"/>
      <c r="R7" s="20">
        <v>90</v>
      </c>
      <c r="S7" s="293">
        <f t="shared" si="0"/>
        <v>95.499</v>
      </c>
      <c r="T7" s="20"/>
      <c r="U7" s="20"/>
      <c r="V7" s="32"/>
      <c r="W7" s="50"/>
      <c r="X7" s="32"/>
      <c r="Y7" s="33">
        <f t="shared" si="1"/>
        <v>0</v>
      </c>
      <c r="Z7" s="20">
        <f t="shared" si="2"/>
        <v>90</v>
      </c>
      <c r="AA7" s="33">
        <f t="shared" si="3"/>
        <v>95.499</v>
      </c>
      <c r="AB7" s="20"/>
      <c r="AC7" s="20"/>
      <c r="AD7" s="32"/>
      <c r="AE7" s="50"/>
      <c r="AF7" s="32"/>
      <c r="AG7" s="33">
        <f t="shared" si="4"/>
        <v>0</v>
      </c>
      <c r="AH7" s="20">
        <f t="shared" si="5"/>
        <v>90</v>
      </c>
      <c r="AI7" s="33">
        <f t="shared" si="6"/>
        <v>95.499</v>
      </c>
      <c r="AJ7" s="20"/>
      <c r="AK7" s="20" t="s">
        <v>1637</v>
      </c>
      <c r="AL7" s="20">
        <v>12</v>
      </c>
    </row>
    <row r="8" spans="1:38" ht="12.75">
      <c r="A8" s="20">
        <v>12</v>
      </c>
      <c r="B8" s="20">
        <v>1</v>
      </c>
      <c r="C8" s="20" t="s">
        <v>38</v>
      </c>
      <c r="D8" s="20" t="s">
        <v>27</v>
      </c>
      <c r="E8" s="20">
        <v>56</v>
      </c>
      <c r="F8" s="20" t="s">
        <v>1498</v>
      </c>
      <c r="G8" s="20" t="s">
        <v>1499</v>
      </c>
      <c r="H8" s="20" t="s">
        <v>52</v>
      </c>
      <c r="I8" s="20" t="s">
        <v>20</v>
      </c>
      <c r="J8" s="51">
        <v>36603</v>
      </c>
      <c r="K8" s="294" t="s">
        <v>82</v>
      </c>
      <c r="L8" s="276">
        <v>53.9</v>
      </c>
      <c r="M8" s="293">
        <v>0.9766</v>
      </c>
      <c r="N8" s="29">
        <v>72.5</v>
      </c>
      <c r="O8" s="20">
        <v>80</v>
      </c>
      <c r="P8" s="32">
        <v>90</v>
      </c>
      <c r="Q8" s="50"/>
      <c r="R8" s="20">
        <v>90</v>
      </c>
      <c r="S8" s="293">
        <f t="shared" si="0"/>
        <v>87.894</v>
      </c>
      <c r="T8" s="20"/>
      <c r="U8" s="20"/>
      <c r="V8" s="32"/>
      <c r="W8" s="50"/>
      <c r="X8" s="32"/>
      <c r="Y8" s="33">
        <f t="shared" si="1"/>
        <v>0</v>
      </c>
      <c r="Z8" s="20">
        <f t="shared" si="2"/>
        <v>90</v>
      </c>
      <c r="AA8" s="33">
        <f t="shared" si="3"/>
        <v>87.894</v>
      </c>
      <c r="AB8" s="20"/>
      <c r="AC8" s="20"/>
      <c r="AD8" s="32"/>
      <c r="AE8" s="50"/>
      <c r="AF8" s="32"/>
      <c r="AG8" s="33">
        <f t="shared" si="4"/>
        <v>0</v>
      </c>
      <c r="AH8" s="20">
        <f t="shared" si="5"/>
        <v>90</v>
      </c>
      <c r="AI8" s="33">
        <f t="shared" si="6"/>
        <v>87.894</v>
      </c>
      <c r="AJ8" s="20"/>
      <c r="AK8" s="20" t="s">
        <v>1500</v>
      </c>
      <c r="AL8" s="20">
        <v>12</v>
      </c>
    </row>
    <row r="9" spans="1:38" ht="12.75">
      <c r="A9" s="20">
        <v>12</v>
      </c>
      <c r="B9" s="20">
        <v>1</v>
      </c>
      <c r="C9" s="20" t="s">
        <v>38</v>
      </c>
      <c r="D9" s="20" t="s">
        <v>27</v>
      </c>
      <c r="E9" s="20">
        <v>60</v>
      </c>
      <c r="F9" s="20" t="s">
        <v>1210</v>
      </c>
      <c r="G9" s="20" t="s">
        <v>1509</v>
      </c>
      <c r="H9" s="20" t="s">
        <v>1510</v>
      </c>
      <c r="I9" s="20" t="s">
        <v>20</v>
      </c>
      <c r="J9" s="278">
        <v>35330</v>
      </c>
      <c r="K9" s="295" t="s">
        <v>49</v>
      </c>
      <c r="L9" s="276">
        <v>58.7</v>
      </c>
      <c r="M9" s="296">
        <v>0.8876</v>
      </c>
      <c r="N9" s="29">
        <v>70</v>
      </c>
      <c r="O9" s="20">
        <v>80</v>
      </c>
      <c r="P9" s="32">
        <v>87.5</v>
      </c>
      <c r="Q9" s="50"/>
      <c r="R9" s="20">
        <v>87.5</v>
      </c>
      <c r="S9" s="293">
        <f t="shared" si="0"/>
        <v>77.66499999999999</v>
      </c>
      <c r="T9" s="20"/>
      <c r="U9" s="20"/>
      <c r="V9" s="32"/>
      <c r="W9" s="50"/>
      <c r="X9" s="32"/>
      <c r="Y9" s="33">
        <f t="shared" si="1"/>
        <v>0</v>
      </c>
      <c r="Z9" s="20">
        <f t="shared" si="2"/>
        <v>87.5</v>
      </c>
      <c r="AA9" s="33">
        <f t="shared" si="3"/>
        <v>77.66499999999999</v>
      </c>
      <c r="AB9" s="20"/>
      <c r="AC9" s="20"/>
      <c r="AD9" s="32"/>
      <c r="AE9" s="50"/>
      <c r="AF9" s="32"/>
      <c r="AG9" s="33">
        <f t="shared" si="4"/>
        <v>0</v>
      </c>
      <c r="AH9" s="20">
        <f t="shared" si="5"/>
        <v>87.5</v>
      </c>
      <c r="AI9" s="33">
        <f t="shared" si="6"/>
        <v>77.66499999999999</v>
      </c>
      <c r="AJ9" s="20"/>
      <c r="AK9" s="20" t="s">
        <v>1284</v>
      </c>
      <c r="AL9" s="20">
        <v>12</v>
      </c>
    </row>
    <row r="10" spans="1:38" ht="12.75">
      <c r="A10" s="20">
        <v>12</v>
      </c>
      <c r="B10" s="20">
        <v>1</v>
      </c>
      <c r="C10" s="20" t="s">
        <v>38</v>
      </c>
      <c r="D10" s="20" t="s">
        <v>27</v>
      </c>
      <c r="E10" s="20">
        <v>60</v>
      </c>
      <c r="F10" s="20" t="s">
        <v>1210</v>
      </c>
      <c r="G10" s="20" t="s">
        <v>1509</v>
      </c>
      <c r="H10" s="20" t="s">
        <v>1510</v>
      </c>
      <c r="I10" s="20" t="s">
        <v>20</v>
      </c>
      <c r="J10" s="278">
        <v>35330</v>
      </c>
      <c r="K10" s="295" t="s">
        <v>19</v>
      </c>
      <c r="L10" s="276">
        <v>58.7</v>
      </c>
      <c r="M10" s="296">
        <v>0.8788</v>
      </c>
      <c r="N10" s="29">
        <v>70</v>
      </c>
      <c r="O10" s="20">
        <v>80</v>
      </c>
      <c r="P10" s="32">
        <v>87.5</v>
      </c>
      <c r="Q10" s="50"/>
      <c r="R10" s="20">
        <v>87.5</v>
      </c>
      <c r="S10" s="293">
        <f t="shared" si="0"/>
        <v>76.895</v>
      </c>
      <c r="T10" s="20"/>
      <c r="U10" s="20"/>
      <c r="V10" s="32"/>
      <c r="W10" s="50"/>
      <c r="X10" s="32"/>
      <c r="Y10" s="33">
        <f t="shared" si="1"/>
        <v>0</v>
      </c>
      <c r="Z10" s="20">
        <f t="shared" si="2"/>
        <v>87.5</v>
      </c>
      <c r="AA10" s="33">
        <f t="shared" si="3"/>
        <v>76.895</v>
      </c>
      <c r="AB10" s="20"/>
      <c r="AC10" s="20"/>
      <c r="AD10" s="32"/>
      <c r="AE10" s="50"/>
      <c r="AF10" s="32"/>
      <c r="AG10" s="33">
        <f t="shared" si="4"/>
        <v>0</v>
      </c>
      <c r="AH10" s="20">
        <f t="shared" si="5"/>
        <v>87.5</v>
      </c>
      <c r="AI10" s="33">
        <f t="shared" si="6"/>
        <v>76.895</v>
      </c>
      <c r="AJ10" s="20"/>
      <c r="AK10" s="20" t="s">
        <v>1284</v>
      </c>
      <c r="AL10" s="20">
        <v>12</v>
      </c>
    </row>
    <row r="11" spans="1:38" ht="12.75">
      <c r="A11" s="20">
        <v>12</v>
      </c>
      <c r="B11" s="20">
        <v>1</v>
      </c>
      <c r="C11" s="20" t="s">
        <v>38</v>
      </c>
      <c r="D11" s="20" t="s">
        <v>27</v>
      </c>
      <c r="E11" s="20">
        <v>75</v>
      </c>
      <c r="F11" s="20" t="s">
        <v>1511</v>
      </c>
      <c r="G11" s="20" t="s">
        <v>71</v>
      </c>
      <c r="H11" s="20" t="s">
        <v>71</v>
      </c>
      <c r="I11" s="20" t="s">
        <v>20</v>
      </c>
      <c r="J11" s="51">
        <v>28275</v>
      </c>
      <c r="K11" s="294" t="s">
        <v>50</v>
      </c>
      <c r="L11" s="276">
        <v>71.2</v>
      </c>
      <c r="M11" s="293">
        <v>0.7557</v>
      </c>
      <c r="N11" s="29">
        <v>100</v>
      </c>
      <c r="O11" s="20">
        <v>110</v>
      </c>
      <c r="P11" s="297">
        <v>117.5</v>
      </c>
      <c r="Q11" s="50"/>
      <c r="R11" s="20">
        <v>110</v>
      </c>
      <c r="S11" s="293">
        <f t="shared" si="0"/>
        <v>83.12700000000001</v>
      </c>
      <c r="T11" s="20"/>
      <c r="U11" s="20"/>
      <c r="V11" s="32"/>
      <c r="W11" s="50"/>
      <c r="X11" s="32"/>
      <c r="Y11" s="33">
        <f t="shared" si="1"/>
        <v>0</v>
      </c>
      <c r="Z11" s="20">
        <f t="shared" si="2"/>
        <v>110</v>
      </c>
      <c r="AA11" s="33">
        <f t="shared" si="3"/>
        <v>83.12700000000001</v>
      </c>
      <c r="AB11" s="20"/>
      <c r="AC11" s="20"/>
      <c r="AD11" s="32"/>
      <c r="AE11" s="50"/>
      <c r="AF11" s="32"/>
      <c r="AG11" s="33">
        <f t="shared" si="4"/>
        <v>0</v>
      </c>
      <c r="AH11" s="20">
        <f t="shared" si="5"/>
        <v>110</v>
      </c>
      <c r="AI11" s="33">
        <f t="shared" si="6"/>
        <v>83.12700000000001</v>
      </c>
      <c r="AJ11" s="20"/>
      <c r="AK11" s="20" t="s">
        <v>341</v>
      </c>
      <c r="AL11" s="20">
        <v>12</v>
      </c>
    </row>
    <row r="12" spans="1:38" s="27" customFormat="1" ht="12.75">
      <c r="A12" s="283"/>
      <c r="B12" s="283"/>
      <c r="C12" s="283"/>
      <c r="D12" s="283"/>
      <c r="E12" s="283"/>
      <c r="F12" s="95" t="s">
        <v>232</v>
      </c>
      <c r="G12" s="95" t="s">
        <v>468</v>
      </c>
      <c r="H12" s="283"/>
      <c r="I12" s="283"/>
      <c r="J12" s="283"/>
      <c r="K12" s="283"/>
      <c r="L12" s="284"/>
      <c r="M12" s="285"/>
      <c r="N12" s="286"/>
      <c r="O12" s="287"/>
      <c r="P12" s="287"/>
      <c r="Q12" s="286"/>
      <c r="R12" s="286"/>
      <c r="S12" s="288"/>
      <c r="T12" s="286"/>
      <c r="U12" s="286"/>
      <c r="V12" s="286"/>
      <c r="W12" s="286"/>
      <c r="X12" s="286"/>
      <c r="Y12" s="288"/>
      <c r="Z12" s="286"/>
      <c r="AA12" s="288"/>
      <c r="AB12" s="286"/>
      <c r="AC12" s="287"/>
      <c r="AD12" s="286"/>
      <c r="AE12" s="286"/>
      <c r="AF12" s="286"/>
      <c r="AG12" s="288"/>
      <c r="AH12" s="286"/>
      <c r="AI12" s="288"/>
      <c r="AJ12" s="283"/>
      <c r="AK12" s="283"/>
      <c r="AL12" s="283"/>
    </row>
    <row r="13" spans="1:38" ht="12.75">
      <c r="A13" s="20">
        <v>12</v>
      </c>
      <c r="B13" s="20">
        <v>1</v>
      </c>
      <c r="C13" s="20" t="s">
        <v>38</v>
      </c>
      <c r="D13" s="20" t="s">
        <v>27</v>
      </c>
      <c r="E13" s="20">
        <v>44</v>
      </c>
      <c r="F13" s="20" t="s">
        <v>1590</v>
      </c>
      <c r="G13" s="20" t="s">
        <v>771</v>
      </c>
      <c r="H13" s="20" t="s">
        <v>22</v>
      </c>
      <c r="I13" s="20" t="s">
        <v>20</v>
      </c>
      <c r="J13" s="51">
        <v>29737</v>
      </c>
      <c r="K13" s="51" t="s">
        <v>19</v>
      </c>
      <c r="L13" s="19">
        <v>43.9</v>
      </c>
      <c r="M13" s="33">
        <v>1.1079</v>
      </c>
      <c r="N13" s="29"/>
      <c r="O13" s="20"/>
      <c r="P13" s="32"/>
      <c r="Q13" s="50"/>
      <c r="R13" s="20"/>
      <c r="S13" s="293">
        <f aca="true" t="shared" si="7" ref="S13:S30">R13*M13</f>
        <v>0</v>
      </c>
      <c r="T13" s="20"/>
      <c r="U13" s="20"/>
      <c r="V13" s="32"/>
      <c r="W13" s="50"/>
      <c r="X13" s="32"/>
      <c r="Y13" s="33">
        <f aca="true" t="shared" si="8" ref="Y13:Y30">X13*M13</f>
        <v>0</v>
      </c>
      <c r="Z13" s="20">
        <f aca="true" t="shared" si="9" ref="Z13:Z30">X13+R13</f>
        <v>0</v>
      </c>
      <c r="AA13" s="33">
        <f aca="true" t="shared" si="10" ref="AA13:AA30">Z13*M13</f>
        <v>0</v>
      </c>
      <c r="AB13" s="20">
        <v>105</v>
      </c>
      <c r="AC13" s="20">
        <v>110</v>
      </c>
      <c r="AD13" s="32">
        <v>112.5</v>
      </c>
      <c r="AE13" s="50"/>
      <c r="AF13" s="32">
        <v>112.5</v>
      </c>
      <c r="AG13" s="33">
        <f aca="true" t="shared" si="11" ref="AG13:AG30">AF13*M13</f>
        <v>124.63875000000002</v>
      </c>
      <c r="AH13" s="20">
        <f aca="true" t="shared" si="12" ref="AH13:AH30">AF13+Z13</f>
        <v>112.5</v>
      </c>
      <c r="AI13" s="33">
        <f aca="true" t="shared" si="13" ref="AI13:AI30">AH13*M13</f>
        <v>124.63875000000002</v>
      </c>
      <c r="AJ13" s="20"/>
      <c r="AK13" s="20"/>
      <c r="AL13" s="20">
        <v>12</v>
      </c>
    </row>
    <row r="14" spans="1:38" ht="12.75">
      <c r="A14" s="20">
        <v>12</v>
      </c>
      <c r="B14" s="20">
        <v>1</v>
      </c>
      <c r="C14" s="20" t="s">
        <v>38</v>
      </c>
      <c r="D14" s="20" t="s">
        <v>27</v>
      </c>
      <c r="E14" s="20">
        <v>48</v>
      </c>
      <c r="F14" s="20" t="s">
        <v>1588</v>
      </c>
      <c r="G14" s="20" t="s">
        <v>28</v>
      </c>
      <c r="H14" s="20" t="s">
        <v>28</v>
      </c>
      <c r="I14" s="20" t="s">
        <v>20</v>
      </c>
      <c r="J14" s="51">
        <v>31732</v>
      </c>
      <c r="K14" s="20" t="s">
        <v>19</v>
      </c>
      <c r="L14" s="19">
        <v>47.7</v>
      </c>
      <c r="M14" s="33">
        <v>1.0405</v>
      </c>
      <c r="N14" s="29"/>
      <c r="O14" s="20"/>
      <c r="P14" s="32"/>
      <c r="Q14" s="50"/>
      <c r="R14" s="20"/>
      <c r="S14" s="293">
        <f t="shared" si="7"/>
        <v>0</v>
      </c>
      <c r="T14" s="20"/>
      <c r="U14" s="20"/>
      <c r="V14" s="32"/>
      <c r="W14" s="50"/>
      <c r="X14" s="32"/>
      <c r="Y14" s="33">
        <f t="shared" si="8"/>
        <v>0</v>
      </c>
      <c r="Z14" s="20">
        <f t="shared" si="9"/>
        <v>0</v>
      </c>
      <c r="AA14" s="33">
        <f t="shared" si="10"/>
        <v>0</v>
      </c>
      <c r="AB14" s="20">
        <v>105</v>
      </c>
      <c r="AC14" s="297">
        <v>110</v>
      </c>
      <c r="AD14" s="32">
        <v>110</v>
      </c>
      <c r="AE14" s="50"/>
      <c r="AF14" s="32">
        <v>110</v>
      </c>
      <c r="AG14" s="33">
        <f t="shared" si="11"/>
        <v>114.455</v>
      </c>
      <c r="AH14" s="20">
        <f t="shared" si="12"/>
        <v>110</v>
      </c>
      <c r="AI14" s="33">
        <f t="shared" si="13"/>
        <v>114.455</v>
      </c>
      <c r="AJ14" s="20"/>
      <c r="AK14" s="20" t="s">
        <v>1589</v>
      </c>
      <c r="AL14" s="20">
        <v>12</v>
      </c>
    </row>
    <row r="15" spans="1:38" ht="12.75">
      <c r="A15" s="20">
        <v>12</v>
      </c>
      <c r="B15" s="20">
        <v>1</v>
      </c>
      <c r="C15" s="20" t="s">
        <v>38</v>
      </c>
      <c r="D15" s="20" t="s">
        <v>27</v>
      </c>
      <c r="E15" s="20">
        <v>52</v>
      </c>
      <c r="F15" s="20" t="s">
        <v>1594</v>
      </c>
      <c r="G15" s="20" t="s">
        <v>78</v>
      </c>
      <c r="H15" s="20" t="s">
        <v>78</v>
      </c>
      <c r="I15" s="20" t="s">
        <v>20</v>
      </c>
      <c r="J15" s="51">
        <v>35755</v>
      </c>
      <c r="K15" s="20" t="s">
        <v>49</v>
      </c>
      <c r="L15" s="19">
        <v>51</v>
      </c>
      <c r="M15" s="33">
        <v>1.0069</v>
      </c>
      <c r="N15" s="29"/>
      <c r="O15" s="20"/>
      <c r="P15" s="32"/>
      <c r="Q15" s="50"/>
      <c r="R15" s="20"/>
      <c r="S15" s="293">
        <f t="shared" si="7"/>
        <v>0</v>
      </c>
      <c r="T15" s="20"/>
      <c r="U15" s="20"/>
      <c r="V15" s="32"/>
      <c r="W15" s="50"/>
      <c r="X15" s="32"/>
      <c r="Y15" s="33">
        <f t="shared" si="8"/>
        <v>0</v>
      </c>
      <c r="Z15" s="20">
        <f t="shared" si="9"/>
        <v>0</v>
      </c>
      <c r="AA15" s="33">
        <f t="shared" si="10"/>
        <v>0</v>
      </c>
      <c r="AB15" s="20">
        <v>117.5</v>
      </c>
      <c r="AC15" s="297">
        <v>125</v>
      </c>
      <c r="AD15" s="297">
        <v>125</v>
      </c>
      <c r="AE15" s="50"/>
      <c r="AF15" s="32">
        <v>117.5</v>
      </c>
      <c r="AG15" s="33">
        <f t="shared" si="11"/>
        <v>118.31074999999998</v>
      </c>
      <c r="AH15" s="20">
        <f t="shared" si="12"/>
        <v>117.5</v>
      </c>
      <c r="AI15" s="33">
        <f t="shared" si="13"/>
        <v>118.31074999999998</v>
      </c>
      <c r="AJ15" s="20"/>
      <c r="AK15" s="20" t="s">
        <v>1595</v>
      </c>
      <c r="AL15" s="20">
        <v>12</v>
      </c>
    </row>
    <row r="16" spans="1:38" ht="12.75">
      <c r="A16" s="20">
        <v>5</v>
      </c>
      <c r="B16" s="20">
        <v>2</v>
      </c>
      <c r="C16" s="20" t="s">
        <v>38</v>
      </c>
      <c r="D16" s="20" t="s">
        <v>27</v>
      </c>
      <c r="E16" s="20">
        <v>52</v>
      </c>
      <c r="F16" s="20" t="s">
        <v>1591</v>
      </c>
      <c r="G16" s="20" t="s">
        <v>212</v>
      </c>
      <c r="H16" s="20" t="s">
        <v>212</v>
      </c>
      <c r="I16" s="20" t="s">
        <v>20</v>
      </c>
      <c r="J16" s="51">
        <v>35939</v>
      </c>
      <c r="K16" s="294" t="s">
        <v>49</v>
      </c>
      <c r="L16" s="19">
        <v>52</v>
      </c>
      <c r="M16" s="293">
        <v>0.9863</v>
      </c>
      <c r="N16" s="29"/>
      <c r="O16" s="20"/>
      <c r="P16" s="32"/>
      <c r="Q16" s="50"/>
      <c r="R16" s="20"/>
      <c r="S16" s="293">
        <f t="shared" si="7"/>
        <v>0</v>
      </c>
      <c r="T16" s="20"/>
      <c r="U16" s="20"/>
      <c r="V16" s="32"/>
      <c r="W16" s="50"/>
      <c r="X16" s="32"/>
      <c r="Y16" s="33">
        <f t="shared" si="8"/>
        <v>0</v>
      </c>
      <c r="Z16" s="20">
        <f t="shared" si="9"/>
        <v>0</v>
      </c>
      <c r="AA16" s="33">
        <f t="shared" si="10"/>
        <v>0</v>
      </c>
      <c r="AB16" s="20">
        <v>90</v>
      </c>
      <c r="AC16" s="297">
        <v>110</v>
      </c>
      <c r="AD16" s="297">
        <v>117.5</v>
      </c>
      <c r="AE16" s="50"/>
      <c r="AF16" s="32">
        <v>90</v>
      </c>
      <c r="AG16" s="33">
        <f t="shared" si="11"/>
        <v>88.767</v>
      </c>
      <c r="AH16" s="20">
        <f t="shared" si="12"/>
        <v>90</v>
      </c>
      <c r="AI16" s="33">
        <f t="shared" si="13"/>
        <v>88.767</v>
      </c>
      <c r="AJ16" s="20"/>
      <c r="AK16" s="20" t="s">
        <v>962</v>
      </c>
      <c r="AL16" s="20">
        <v>5</v>
      </c>
    </row>
    <row r="17" spans="1:38" ht="12.75">
      <c r="A17" s="20">
        <v>12</v>
      </c>
      <c r="B17" s="20">
        <v>1</v>
      </c>
      <c r="C17" s="20" t="s">
        <v>38</v>
      </c>
      <c r="D17" s="20" t="s">
        <v>27</v>
      </c>
      <c r="E17" s="20">
        <v>52</v>
      </c>
      <c r="F17" s="20" t="s">
        <v>1592</v>
      </c>
      <c r="G17" s="20" t="s">
        <v>51</v>
      </c>
      <c r="H17" s="20" t="s">
        <v>52</v>
      </c>
      <c r="I17" s="20" t="s">
        <v>20</v>
      </c>
      <c r="J17" s="51">
        <v>27557</v>
      </c>
      <c r="K17" s="294" t="s">
        <v>50</v>
      </c>
      <c r="L17" s="19">
        <v>51.3</v>
      </c>
      <c r="M17" s="293">
        <v>0.9967</v>
      </c>
      <c r="N17" s="29"/>
      <c r="O17" s="20"/>
      <c r="P17" s="32"/>
      <c r="Q17" s="50"/>
      <c r="R17" s="20"/>
      <c r="S17" s="293">
        <f t="shared" si="7"/>
        <v>0</v>
      </c>
      <c r="T17" s="20"/>
      <c r="U17" s="20"/>
      <c r="V17" s="32"/>
      <c r="W17" s="50"/>
      <c r="X17" s="32"/>
      <c r="Y17" s="33">
        <f t="shared" si="8"/>
        <v>0</v>
      </c>
      <c r="Z17" s="20">
        <f t="shared" si="9"/>
        <v>0</v>
      </c>
      <c r="AA17" s="33">
        <f t="shared" si="10"/>
        <v>0</v>
      </c>
      <c r="AB17" s="20">
        <v>110</v>
      </c>
      <c r="AC17" s="20">
        <v>115</v>
      </c>
      <c r="AD17" s="32">
        <v>120</v>
      </c>
      <c r="AE17" s="50"/>
      <c r="AF17" s="32">
        <v>120</v>
      </c>
      <c r="AG17" s="33">
        <f t="shared" si="11"/>
        <v>119.604</v>
      </c>
      <c r="AH17" s="20">
        <f t="shared" si="12"/>
        <v>120</v>
      </c>
      <c r="AI17" s="33">
        <f t="shared" si="13"/>
        <v>119.604</v>
      </c>
      <c r="AJ17" s="20"/>
      <c r="AK17" s="20" t="s">
        <v>1593</v>
      </c>
      <c r="AL17" s="20">
        <v>12</v>
      </c>
    </row>
    <row r="18" spans="1:38" s="27" customFormat="1" ht="12.75">
      <c r="A18" s="20">
        <v>12</v>
      </c>
      <c r="B18" s="20">
        <v>1</v>
      </c>
      <c r="C18" s="20" t="s">
        <v>38</v>
      </c>
      <c r="D18" s="20" t="s">
        <v>27</v>
      </c>
      <c r="E18" s="20">
        <v>52</v>
      </c>
      <c r="F18" s="20" t="s">
        <v>1587</v>
      </c>
      <c r="G18" s="20" t="s">
        <v>314</v>
      </c>
      <c r="H18" s="20" t="s">
        <v>22</v>
      </c>
      <c r="I18" s="20" t="s">
        <v>20</v>
      </c>
      <c r="J18" s="51">
        <v>30937</v>
      </c>
      <c r="K18" s="20" t="s">
        <v>19</v>
      </c>
      <c r="L18" s="19">
        <v>51</v>
      </c>
      <c r="M18" s="33">
        <v>0.9872</v>
      </c>
      <c r="N18" s="29"/>
      <c r="O18" s="20"/>
      <c r="P18" s="32"/>
      <c r="Q18" s="50"/>
      <c r="R18" s="20"/>
      <c r="S18" s="293">
        <f t="shared" si="7"/>
        <v>0</v>
      </c>
      <c r="T18" s="20"/>
      <c r="U18" s="20"/>
      <c r="V18" s="32"/>
      <c r="W18" s="50"/>
      <c r="X18" s="32"/>
      <c r="Y18" s="33">
        <f t="shared" si="8"/>
        <v>0</v>
      </c>
      <c r="Z18" s="20">
        <f t="shared" si="9"/>
        <v>0</v>
      </c>
      <c r="AA18" s="33">
        <f t="shared" si="10"/>
        <v>0</v>
      </c>
      <c r="AB18" s="20">
        <v>100</v>
      </c>
      <c r="AC18" s="20">
        <v>102.5</v>
      </c>
      <c r="AD18" s="297">
        <v>105</v>
      </c>
      <c r="AE18" s="50"/>
      <c r="AF18" s="32">
        <v>102.5</v>
      </c>
      <c r="AG18" s="33">
        <f t="shared" si="11"/>
        <v>101.188</v>
      </c>
      <c r="AH18" s="20">
        <f t="shared" si="12"/>
        <v>102.5</v>
      </c>
      <c r="AI18" s="33">
        <f t="shared" si="13"/>
        <v>101.188</v>
      </c>
      <c r="AJ18" s="20"/>
      <c r="AK18" s="20" t="s">
        <v>1638</v>
      </c>
      <c r="AL18" s="20">
        <v>12</v>
      </c>
    </row>
    <row r="19" spans="1:38" s="228" customFormat="1" ht="12.75">
      <c r="A19" s="20">
        <v>12</v>
      </c>
      <c r="B19" s="20">
        <v>1</v>
      </c>
      <c r="C19" s="20" t="s">
        <v>38</v>
      </c>
      <c r="D19" s="20" t="s">
        <v>27</v>
      </c>
      <c r="E19" s="20">
        <v>52</v>
      </c>
      <c r="F19" s="20" t="s">
        <v>1490</v>
      </c>
      <c r="G19" s="20" t="s">
        <v>71</v>
      </c>
      <c r="H19" s="20" t="s">
        <v>71</v>
      </c>
      <c r="I19" s="20" t="s">
        <v>20</v>
      </c>
      <c r="J19" s="278">
        <v>37402</v>
      </c>
      <c r="K19" s="295" t="s">
        <v>70</v>
      </c>
      <c r="L19" s="276">
        <v>52</v>
      </c>
      <c r="M19" s="296">
        <v>1.0444</v>
      </c>
      <c r="N19" s="29"/>
      <c r="O19" s="20"/>
      <c r="P19" s="32"/>
      <c r="Q19" s="50"/>
      <c r="R19" s="20"/>
      <c r="S19" s="293">
        <f t="shared" si="7"/>
        <v>0</v>
      </c>
      <c r="T19" s="20"/>
      <c r="U19" s="20"/>
      <c r="V19" s="32"/>
      <c r="W19" s="50"/>
      <c r="X19" s="32"/>
      <c r="Y19" s="33">
        <f t="shared" si="8"/>
        <v>0</v>
      </c>
      <c r="Z19" s="20">
        <f t="shared" si="9"/>
        <v>0</v>
      </c>
      <c r="AA19" s="33">
        <f t="shared" si="10"/>
        <v>0</v>
      </c>
      <c r="AB19" s="20">
        <v>90</v>
      </c>
      <c r="AC19" s="20">
        <v>100</v>
      </c>
      <c r="AD19" s="297">
        <v>105</v>
      </c>
      <c r="AE19" s="50"/>
      <c r="AF19" s="32">
        <v>100</v>
      </c>
      <c r="AG19" s="33">
        <f t="shared" si="11"/>
        <v>104.44</v>
      </c>
      <c r="AH19" s="20">
        <f t="shared" si="12"/>
        <v>100</v>
      </c>
      <c r="AI19" s="33">
        <f t="shared" si="13"/>
        <v>104.44</v>
      </c>
      <c r="AJ19" s="20"/>
      <c r="AK19" s="20"/>
      <c r="AL19" s="20">
        <v>12</v>
      </c>
    </row>
    <row r="20" spans="1:38" ht="12.75">
      <c r="A20" s="20">
        <v>12</v>
      </c>
      <c r="B20" s="20">
        <v>1</v>
      </c>
      <c r="C20" s="20" t="s">
        <v>38</v>
      </c>
      <c r="D20" s="20" t="s">
        <v>27</v>
      </c>
      <c r="E20" s="20">
        <v>56</v>
      </c>
      <c r="F20" s="20" t="s">
        <v>1597</v>
      </c>
      <c r="G20" s="20" t="s">
        <v>51</v>
      </c>
      <c r="H20" s="20" t="s">
        <v>22</v>
      </c>
      <c r="I20" s="20" t="s">
        <v>20</v>
      </c>
      <c r="J20" s="51">
        <v>33549</v>
      </c>
      <c r="K20" s="20" t="s">
        <v>19</v>
      </c>
      <c r="L20" s="19">
        <v>55.7</v>
      </c>
      <c r="M20" s="33">
        <v>0.911</v>
      </c>
      <c r="N20" s="29"/>
      <c r="O20" s="20"/>
      <c r="P20" s="32"/>
      <c r="Q20" s="50"/>
      <c r="R20" s="20"/>
      <c r="S20" s="293">
        <f t="shared" si="7"/>
        <v>0</v>
      </c>
      <c r="T20" s="20"/>
      <c r="U20" s="20"/>
      <c r="V20" s="32"/>
      <c r="W20" s="50"/>
      <c r="X20" s="32"/>
      <c r="Y20" s="33">
        <f t="shared" si="8"/>
        <v>0</v>
      </c>
      <c r="Z20" s="20">
        <f t="shared" si="9"/>
        <v>0</v>
      </c>
      <c r="AA20" s="33">
        <f t="shared" si="10"/>
        <v>0</v>
      </c>
      <c r="AB20" s="20">
        <v>100</v>
      </c>
      <c r="AC20" s="20">
        <v>107.5</v>
      </c>
      <c r="AD20" s="32">
        <v>117.5</v>
      </c>
      <c r="AE20" s="50"/>
      <c r="AF20" s="32">
        <v>117.5</v>
      </c>
      <c r="AG20" s="33">
        <f t="shared" si="11"/>
        <v>107.0425</v>
      </c>
      <c r="AH20" s="20">
        <f t="shared" si="12"/>
        <v>117.5</v>
      </c>
      <c r="AI20" s="33">
        <f t="shared" si="13"/>
        <v>107.0425</v>
      </c>
      <c r="AJ20" s="20"/>
      <c r="AK20" s="20" t="s">
        <v>932</v>
      </c>
      <c r="AL20" s="20">
        <v>12</v>
      </c>
    </row>
    <row r="21" spans="1:38" ht="12.75">
      <c r="A21" s="20">
        <v>12</v>
      </c>
      <c r="B21" s="20">
        <v>1</v>
      </c>
      <c r="C21" s="20" t="s">
        <v>38</v>
      </c>
      <c r="D21" s="20" t="s">
        <v>27</v>
      </c>
      <c r="E21" s="20">
        <v>60</v>
      </c>
      <c r="F21" s="20" t="s">
        <v>1210</v>
      </c>
      <c r="G21" s="20" t="s">
        <v>1509</v>
      </c>
      <c r="H21" s="20" t="s">
        <v>1510</v>
      </c>
      <c r="I21" s="20" t="s">
        <v>20</v>
      </c>
      <c r="J21" s="278">
        <v>35330</v>
      </c>
      <c r="K21" s="295" t="s">
        <v>49</v>
      </c>
      <c r="L21" s="276">
        <v>58.7</v>
      </c>
      <c r="M21" s="296">
        <v>0.8876</v>
      </c>
      <c r="N21" s="29"/>
      <c r="O21" s="20"/>
      <c r="P21" s="32"/>
      <c r="Q21" s="50"/>
      <c r="R21" s="20"/>
      <c r="S21" s="293">
        <f t="shared" si="7"/>
        <v>0</v>
      </c>
      <c r="T21" s="20"/>
      <c r="U21" s="20"/>
      <c r="V21" s="32"/>
      <c r="W21" s="50"/>
      <c r="X21" s="32"/>
      <c r="Y21" s="33">
        <f t="shared" si="8"/>
        <v>0</v>
      </c>
      <c r="Z21" s="20">
        <f t="shared" si="9"/>
        <v>0</v>
      </c>
      <c r="AA21" s="33">
        <f t="shared" si="10"/>
        <v>0</v>
      </c>
      <c r="AB21" s="20">
        <v>105</v>
      </c>
      <c r="AC21" s="20">
        <v>115</v>
      </c>
      <c r="AD21" s="297">
        <v>130</v>
      </c>
      <c r="AE21" s="50"/>
      <c r="AF21" s="32">
        <v>130</v>
      </c>
      <c r="AG21" s="33">
        <f t="shared" si="11"/>
        <v>115.38799999999999</v>
      </c>
      <c r="AH21" s="20">
        <f t="shared" si="12"/>
        <v>130</v>
      </c>
      <c r="AI21" s="33">
        <f t="shared" si="13"/>
        <v>115.38799999999999</v>
      </c>
      <c r="AJ21" s="20"/>
      <c r="AK21" s="20" t="s">
        <v>1284</v>
      </c>
      <c r="AL21" s="20">
        <v>12</v>
      </c>
    </row>
    <row r="22" spans="1:38" ht="12.75">
      <c r="A22" s="20">
        <v>12</v>
      </c>
      <c r="B22" s="20">
        <v>1</v>
      </c>
      <c r="C22" s="20" t="s">
        <v>38</v>
      </c>
      <c r="D22" s="20" t="s">
        <v>27</v>
      </c>
      <c r="E22" s="20">
        <v>60</v>
      </c>
      <c r="F22" s="20" t="s">
        <v>1600</v>
      </c>
      <c r="G22" s="20" t="s">
        <v>78</v>
      </c>
      <c r="H22" s="20" t="s">
        <v>78</v>
      </c>
      <c r="I22" s="20" t="s">
        <v>20</v>
      </c>
      <c r="J22" s="51">
        <v>33590</v>
      </c>
      <c r="K22" s="294" t="s">
        <v>19</v>
      </c>
      <c r="L22" s="19">
        <v>59.7</v>
      </c>
      <c r="M22" s="299">
        <v>0.817</v>
      </c>
      <c r="N22" s="29"/>
      <c r="O22" s="20"/>
      <c r="P22" s="32"/>
      <c r="Q22" s="50"/>
      <c r="R22" s="20"/>
      <c r="S22" s="293">
        <f t="shared" si="7"/>
        <v>0</v>
      </c>
      <c r="T22" s="20"/>
      <c r="U22" s="20"/>
      <c r="V22" s="32"/>
      <c r="W22" s="50"/>
      <c r="X22" s="32"/>
      <c r="Y22" s="33">
        <f t="shared" si="8"/>
        <v>0</v>
      </c>
      <c r="Z22" s="20">
        <f t="shared" si="9"/>
        <v>0</v>
      </c>
      <c r="AA22" s="33">
        <f t="shared" si="10"/>
        <v>0</v>
      </c>
      <c r="AB22" s="20">
        <v>145</v>
      </c>
      <c r="AC22" s="20">
        <v>150</v>
      </c>
      <c r="AD22" s="32">
        <v>155</v>
      </c>
      <c r="AE22" s="50"/>
      <c r="AF22" s="32">
        <v>155</v>
      </c>
      <c r="AG22" s="33">
        <f t="shared" si="11"/>
        <v>126.63499999999999</v>
      </c>
      <c r="AH22" s="20">
        <f t="shared" si="12"/>
        <v>155</v>
      </c>
      <c r="AI22" s="33">
        <f t="shared" si="13"/>
        <v>126.63499999999999</v>
      </c>
      <c r="AJ22" s="20" t="s">
        <v>475</v>
      </c>
      <c r="AK22" s="20"/>
      <c r="AL22" s="20">
        <v>27</v>
      </c>
    </row>
    <row r="23" spans="1:38" ht="12.75">
      <c r="A23" s="20">
        <v>5</v>
      </c>
      <c r="B23" s="20">
        <v>2</v>
      </c>
      <c r="C23" s="20" t="s">
        <v>38</v>
      </c>
      <c r="D23" s="20" t="s">
        <v>27</v>
      </c>
      <c r="E23" s="20">
        <v>60</v>
      </c>
      <c r="F23" s="20" t="s">
        <v>1599</v>
      </c>
      <c r="G23" s="20" t="s">
        <v>78</v>
      </c>
      <c r="H23" s="20" t="s">
        <v>78</v>
      </c>
      <c r="I23" s="20" t="s">
        <v>20</v>
      </c>
      <c r="J23" s="51">
        <v>31918</v>
      </c>
      <c r="K23" s="20" t="s">
        <v>19</v>
      </c>
      <c r="L23" s="19">
        <v>56.8</v>
      </c>
      <c r="M23" s="33">
        <v>0.8613</v>
      </c>
      <c r="N23" s="29"/>
      <c r="O23" s="20"/>
      <c r="P23" s="32"/>
      <c r="Q23" s="50"/>
      <c r="R23" s="20"/>
      <c r="S23" s="293">
        <f t="shared" si="7"/>
        <v>0</v>
      </c>
      <c r="T23" s="20"/>
      <c r="U23" s="20"/>
      <c r="V23" s="32"/>
      <c r="W23" s="50"/>
      <c r="X23" s="32"/>
      <c r="Y23" s="33">
        <f t="shared" si="8"/>
        <v>0</v>
      </c>
      <c r="Z23" s="20">
        <f t="shared" si="9"/>
        <v>0</v>
      </c>
      <c r="AA23" s="33">
        <f t="shared" si="10"/>
        <v>0</v>
      </c>
      <c r="AB23" s="20">
        <v>140</v>
      </c>
      <c r="AC23" s="20">
        <v>145</v>
      </c>
      <c r="AD23" s="297">
        <v>147.5</v>
      </c>
      <c r="AE23" s="50"/>
      <c r="AF23" s="32">
        <v>145</v>
      </c>
      <c r="AG23" s="33">
        <f t="shared" si="11"/>
        <v>124.8885</v>
      </c>
      <c r="AH23" s="20">
        <f t="shared" si="12"/>
        <v>145</v>
      </c>
      <c r="AI23" s="33">
        <f t="shared" si="13"/>
        <v>124.8885</v>
      </c>
      <c r="AJ23" s="20" t="s">
        <v>476</v>
      </c>
      <c r="AK23" s="20" t="s">
        <v>1595</v>
      </c>
      <c r="AL23" s="20">
        <v>14</v>
      </c>
    </row>
    <row r="24" spans="1:38" ht="12.75">
      <c r="A24" s="20">
        <v>3</v>
      </c>
      <c r="B24" s="20">
        <v>3</v>
      </c>
      <c r="C24" s="20" t="s">
        <v>38</v>
      </c>
      <c r="D24" s="20" t="s">
        <v>27</v>
      </c>
      <c r="E24" s="20">
        <v>60</v>
      </c>
      <c r="F24" s="20" t="s">
        <v>1210</v>
      </c>
      <c r="G24" s="20" t="s">
        <v>1509</v>
      </c>
      <c r="H24" s="20" t="s">
        <v>1510</v>
      </c>
      <c r="I24" s="20" t="s">
        <v>20</v>
      </c>
      <c r="J24" s="278">
        <v>35330</v>
      </c>
      <c r="K24" s="295" t="s">
        <v>19</v>
      </c>
      <c r="L24" s="276">
        <v>58.7</v>
      </c>
      <c r="M24" s="296">
        <v>0.8788</v>
      </c>
      <c r="N24" s="29"/>
      <c r="O24" s="20"/>
      <c r="P24" s="32"/>
      <c r="Q24" s="50"/>
      <c r="R24" s="20"/>
      <c r="S24" s="293">
        <f t="shared" si="7"/>
        <v>0</v>
      </c>
      <c r="T24" s="20"/>
      <c r="U24" s="20"/>
      <c r="V24" s="32"/>
      <c r="W24" s="50"/>
      <c r="X24" s="32"/>
      <c r="Y24" s="33">
        <f t="shared" si="8"/>
        <v>0</v>
      </c>
      <c r="Z24" s="20">
        <f t="shared" si="9"/>
        <v>0</v>
      </c>
      <c r="AA24" s="33">
        <f t="shared" si="10"/>
        <v>0</v>
      </c>
      <c r="AB24" s="20">
        <v>105</v>
      </c>
      <c r="AC24" s="20">
        <v>115</v>
      </c>
      <c r="AD24" s="297">
        <v>130</v>
      </c>
      <c r="AE24" s="50"/>
      <c r="AF24" s="32">
        <v>130</v>
      </c>
      <c r="AG24" s="33">
        <f t="shared" si="11"/>
        <v>114.244</v>
      </c>
      <c r="AH24" s="20">
        <f t="shared" si="12"/>
        <v>130</v>
      </c>
      <c r="AI24" s="33">
        <f t="shared" si="13"/>
        <v>114.244</v>
      </c>
      <c r="AJ24" s="20"/>
      <c r="AK24" s="20" t="s">
        <v>1284</v>
      </c>
      <c r="AL24" s="20">
        <v>3</v>
      </c>
    </row>
    <row r="25" spans="1:38" ht="12.75">
      <c r="A25" s="20">
        <v>12</v>
      </c>
      <c r="B25" s="20">
        <v>1</v>
      </c>
      <c r="C25" s="20" t="s">
        <v>38</v>
      </c>
      <c r="D25" s="20" t="s">
        <v>27</v>
      </c>
      <c r="E25" s="20">
        <v>75</v>
      </c>
      <c r="F25" s="20" t="s">
        <v>1511</v>
      </c>
      <c r="G25" s="20" t="s">
        <v>71</v>
      </c>
      <c r="H25" s="20" t="s">
        <v>71</v>
      </c>
      <c r="I25" s="20" t="s">
        <v>20</v>
      </c>
      <c r="J25" s="51">
        <v>28275</v>
      </c>
      <c r="K25" s="294" t="s">
        <v>50</v>
      </c>
      <c r="L25" s="276">
        <v>71.2</v>
      </c>
      <c r="M25" s="293">
        <v>0.7557</v>
      </c>
      <c r="N25" s="29"/>
      <c r="O25" s="20"/>
      <c r="P25" s="32"/>
      <c r="Q25" s="50"/>
      <c r="R25" s="20"/>
      <c r="S25" s="293">
        <f t="shared" si="7"/>
        <v>0</v>
      </c>
      <c r="T25" s="20"/>
      <c r="U25" s="20"/>
      <c r="V25" s="32"/>
      <c r="W25" s="50"/>
      <c r="X25" s="32"/>
      <c r="Y25" s="33">
        <f t="shared" si="8"/>
        <v>0</v>
      </c>
      <c r="Z25" s="20">
        <f t="shared" si="9"/>
        <v>0</v>
      </c>
      <c r="AA25" s="33">
        <f t="shared" si="10"/>
        <v>0</v>
      </c>
      <c r="AB25" s="20">
        <v>110</v>
      </c>
      <c r="AC25" s="20">
        <v>125</v>
      </c>
      <c r="AD25" s="32">
        <v>132.5</v>
      </c>
      <c r="AE25" s="50"/>
      <c r="AF25" s="32">
        <v>132.5</v>
      </c>
      <c r="AG25" s="33">
        <f t="shared" si="11"/>
        <v>100.13025</v>
      </c>
      <c r="AH25" s="20">
        <f t="shared" si="12"/>
        <v>132.5</v>
      </c>
      <c r="AI25" s="33">
        <f t="shared" si="13"/>
        <v>100.13025</v>
      </c>
      <c r="AJ25" s="20"/>
      <c r="AK25" s="20" t="s">
        <v>341</v>
      </c>
      <c r="AL25" s="20">
        <v>12</v>
      </c>
    </row>
    <row r="26" spans="1:38" ht="12.75">
      <c r="A26" s="20">
        <v>5</v>
      </c>
      <c r="B26" s="20">
        <v>2</v>
      </c>
      <c r="C26" s="20" t="s">
        <v>38</v>
      </c>
      <c r="D26" s="20" t="s">
        <v>27</v>
      </c>
      <c r="E26" s="20">
        <v>75</v>
      </c>
      <c r="F26" s="20" t="s">
        <v>1596</v>
      </c>
      <c r="G26" s="20" t="s">
        <v>34</v>
      </c>
      <c r="H26" s="20" t="s">
        <v>34</v>
      </c>
      <c r="I26" s="20" t="s">
        <v>20</v>
      </c>
      <c r="J26" s="51">
        <v>28002</v>
      </c>
      <c r="K26" s="294" t="s">
        <v>50</v>
      </c>
      <c r="L26" s="19">
        <v>74.5</v>
      </c>
      <c r="M26" s="299">
        <v>0.7389</v>
      </c>
      <c r="N26" s="29"/>
      <c r="O26" s="20"/>
      <c r="P26" s="32"/>
      <c r="Q26" s="50"/>
      <c r="R26" s="20"/>
      <c r="S26" s="293">
        <f t="shared" si="7"/>
        <v>0</v>
      </c>
      <c r="T26" s="20"/>
      <c r="U26" s="20"/>
      <c r="V26" s="32"/>
      <c r="W26" s="50"/>
      <c r="X26" s="32"/>
      <c r="Y26" s="33">
        <f t="shared" si="8"/>
        <v>0</v>
      </c>
      <c r="Z26" s="20">
        <f t="shared" si="9"/>
        <v>0</v>
      </c>
      <c r="AA26" s="33">
        <f t="shared" si="10"/>
        <v>0</v>
      </c>
      <c r="AB26" s="20">
        <v>80</v>
      </c>
      <c r="AC26" s="20">
        <v>90</v>
      </c>
      <c r="AD26" s="32">
        <v>100</v>
      </c>
      <c r="AE26" s="50"/>
      <c r="AF26" s="32">
        <v>100</v>
      </c>
      <c r="AG26" s="33">
        <f t="shared" si="11"/>
        <v>73.89</v>
      </c>
      <c r="AH26" s="20">
        <f t="shared" si="12"/>
        <v>100</v>
      </c>
      <c r="AI26" s="33">
        <f t="shared" si="13"/>
        <v>73.89</v>
      </c>
      <c r="AJ26" s="20"/>
      <c r="AK26" s="20"/>
      <c r="AL26" s="20">
        <v>5</v>
      </c>
    </row>
    <row r="27" spans="1:38" ht="12.75">
      <c r="A27" s="20">
        <v>12</v>
      </c>
      <c r="B27" s="20">
        <v>1</v>
      </c>
      <c r="C27" s="20" t="s">
        <v>38</v>
      </c>
      <c r="D27" s="20" t="s">
        <v>27</v>
      </c>
      <c r="E27" s="20">
        <v>75</v>
      </c>
      <c r="F27" s="20" t="s">
        <v>1601</v>
      </c>
      <c r="G27" s="20" t="s">
        <v>78</v>
      </c>
      <c r="H27" s="20" t="s">
        <v>78</v>
      </c>
      <c r="I27" s="20" t="s">
        <v>20</v>
      </c>
      <c r="J27" s="51">
        <v>31367</v>
      </c>
      <c r="K27" s="20" t="s">
        <v>19</v>
      </c>
      <c r="L27" s="19">
        <v>72.5</v>
      </c>
      <c r="M27" s="33">
        <v>0.6828</v>
      </c>
      <c r="N27" s="29"/>
      <c r="O27" s="20"/>
      <c r="P27" s="32"/>
      <c r="Q27" s="50"/>
      <c r="R27" s="20"/>
      <c r="S27" s="293">
        <f t="shared" si="7"/>
        <v>0</v>
      </c>
      <c r="T27" s="20"/>
      <c r="U27" s="20"/>
      <c r="V27" s="32"/>
      <c r="W27" s="50"/>
      <c r="X27" s="32"/>
      <c r="Y27" s="33">
        <f t="shared" si="8"/>
        <v>0</v>
      </c>
      <c r="Z27" s="20">
        <f t="shared" si="9"/>
        <v>0</v>
      </c>
      <c r="AA27" s="33">
        <f t="shared" si="10"/>
        <v>0</v>
      </c>
      <c r="AB27" s="20">
        <v>157.5</v>
      </c>
      <c r="AC27" s="20">
        <v>165</v>
      </c>
      <c r="AD27" s="32">
        <v>170</v>
      </c>
      <c r="AE27" s="50"/>
      <c r="AF27" s="32">
        <v>170</v>
      </c>
      <c r="AG27" s="33">
        <f t="shared" si="11"/>
        <v>116.076</v>
      </c>
      <c r="AH27" s="20">
        <f t="shared" si="12"/>
        <v>170</v>
      </c>
      <c r="AI27" s="33">
        <f t="shared" si="13"/>
        <v>116.076</v>
      </c>
      <c r="AJ27" s="20"/>
      <c r="AK27" s="20"/>
      <c r="AL27" s="20">
        <v>12</v>
      </c>
    </row>
    <row r="28" spans="1:38" ht="12.75">
      <c r="A28" s="20">
        <v>5</v>
      </c>
      <c r="B28" s="20">
        <v>2</v>
      </c>
      <c r="C28" s="20" t="s">
        <v>38</v>
      </c>
      <c r="D28" s="20" t="s">
        <v>27</v>
      </c>
      <c r="E28" s="20">
        <v>75</v>
      </c>
      <c r="F28" s="20" t="s">
        <v>1598</v>
      </c>
      <c r="G28" s="20" t="s">
        <v>35</v>
      </c>
      <c r="H28" s="20" t="s">
        <v>35</v>
      </c>
      <c r="I28" s="20" t="s">
        <v>20</v>
      </c>
      <c r="J28" s="51">
        <v>29492</v>
      </c>
      <c r="K28" s="294" t="s">
        <v>19</v>
      </c>
      <c r="L28" s="19">
        <v>71.2</v>
      </c>
      <c r="M28" s="293">
        <v>0.749</v>
      </c>
      <c r="N28" s="29"/>
      <c r="O28" s="20"/>
      <c r="P28" s="32"/>
      <c r="Q28" s="50"/>
      <c r="R28" s="20"/>
      <c r="S28" s="293">
        <f t="shared" si="7"/>
        <v>0</v>
      </c>
      <c r="T28" s="20"/>
      <c r="U28" s="20"/>
      <c r="V28" s="32"/>
      <c r="W28" s="50"/>
      <c r="X28" s="32"/>
      <c r="Y28" s="33">
        <f t="shared" si="8"/>
        <v>0</v>
      </c>
      <c r="Z28" s="20">
        <f t="shared" si="9"/>
        <v>0</v>
      </c>
      <c r="AA28" s="33">
        <f t="shared" si="10"/>
        <v>0</v>
      </c>
      <c r="AB28" s="20">
        <v>130</v>
      </c>
      <c r="AC28" s="297">
        <v>135</v>
      </c>
      <c r="AD28" s="32">
        <v>135</v>
      </c>
      <c r="AE28" s="50"/>
      <c r="AF28" s="32">
        <v>135</v>
      </c>
      <c r="AG28" s="33">
        <f t="shared" si="11"/>
        <v>101.115</v>
      </c>
      <c r="AH28" s="20">
        <f t="shared" si="12"/>
        <v>135</v>
      </c>
      <c r="AI28" s="33">
        <f t="shared" si="13"/>
        <v>101.115</v>
      </c>
      <c r="AJ28" s="20"/>
      <c r="AK28" s="20" t="s">
        <v>1639</v>
      </c>
      <c r="AL28" s="20">
        <v>5</v>
      </c>
    </row>
    <row r="29" spans="1:38" ht="12.75">
      <c r="A29" s="20">
        <v>3</v>
      </c>
      <c r="B29" s="20">
        <v>3</v>
      </c>
      <c r="C29" s="20" t="s">
        <v>38</v>
      </c>
      <c r="D29" s="20" t="s">
        <v>27</v>
      </c>
      <c r="E29" s="20">
        <v>75</v>
      </c>
      <c r="F29" s="20" t="s">
        <v>1186</v>
      </c>
      <c r="G29" s="20" t="s">
        <v>1509</v>
      </c>
      <c r="H29" s="20" t="s">
        <v>1510</v>
      </c>
      <c r="I29" s="20" t="s">
        <v>20</v>
      </c>
      <c r="J29" s="51">
        <v>29861</v>
      </c>
      <c r="K29" s="20" t="s">
        <v>19</v>
      </c>
      <c r="L29" s="19">
        <v>74.5</v>
      </c>
      <c r="M29" s="33">
        <v>0.7258</v>
      </c>
      <c r="N29" s="29"/>
      <c r="O29" s="20"/>
      <c r="P29" s="32"/>
      <c r="Q29" s="50"/>
      <c r="R29" s="20"/>
      <c r="S29" s="293">
        <f t="shared" si="7"/>
        <v>0</v>
      </c>
      <c r="T29" s="20"/>
      <c r="U29" s="20"/>
      <c r="V29" s="32"/>
      <c r="W29" s="50"/>
      <c r="X29" s="32"/>
      <c r="Y29" s="33">
        <f t="shared" si="8"/>
        <v>0</v>
      </c>
      <c r="Z29" s="20">
        <f t="shared" si="9"/>
        <v>0</v>
      </c>
      <c r="AA29" s="33">
        <f t="shared" si="10"/>
        <v>0</v>
      </c>
      <c r="AB29" s="20">
        <v>125</v>
      </c>
      <c r="AC29" s="297">
        <v>145</v>
      </c>
      <c r="AD29" s="297">
        <v>145</v>
      </c>
      <c r="AE29" s="50"/>
      <c r="AF29" s="32">
        <v>125</v>
      </c>
      <c r="AG29" s="33">
        <f t="shared" si="11"/>
        <v>90.725</v>
      </c>
      <c r="AH29" s="20">
        <f t="shared" si="12"/>
        <v>125</v>
      </c>
      <c r="AI29" s="33">
        <f t="shared" si="13"/>
        <v>90.725</v>
      </c>
      <c r="AJ29" s="20"/>
      <c r="AK29" s="20" t="s">
        <v>1284</v>
      </c>
      <c r="AL29" s="20">
        <v>3</v>
      </c>
    </row>
    <row r="30" spans="1:38" ht="12.75">
      <c r="A30" s="20">
        <v>12</v>
      </c>
      <c r="B30" s="20">
        <v>1</v>
      </c>
      <c r="C30" s="20" t="s">
        <v>38</v>
      </c>
      <c r="D30" s="20" t="s">
        <v>27</v>
      </c>
      <c r="E30" s="20">
        <v>82.5</v>
      </c>
      <c r="F30" s="20" t="s">
        <v>1512</v>
      </c>
      <c r="G30" s="20" t="s">
        <v>35</v>
      </c>
      <c r="H30" s="20" t="s">
        <v>35</v>
      </c>
      <c r="I30" s="20" t="s">
        <v>20</v>
      </c>
      <c r="J30" s="51">
        <v>31083</v>
      </c>
      <c r="K30" s="294" t="s">
        <v>19</v>
      </c>
      <c r="L30" s="276">
        <v>81.6</v>
      </c>
      <c r="M30" s="293">
        <v>0.6786</v>
      </c>
      <c r="N30" s="29"/>
      <c r="O30" s="20"/>
      <c r="P30" s="32"/>
      <c r="Q30" s="50"/>
      <c r="R30" s="20"/>
      <c r="S30" s="293">
        <f t="shared" si="7"/>
        <v>0</v>
      </c>
      <c r="T30" s="20"/>
      <c r="U30" s="20"/>
      <c r="V30" s="32"/>
      <c r="W30" s="50"/>
      <c r="X30" s="32"/>
      <c r="Y30" s="33">
        <f t="shared" si="8"/>
        <v>0</v>
      </c>
      <c r="Z30" s="20">
        <f t="shared" si="9"/>
        <v>0</v>
      </c>
      <c r="AA30" s="33">
        <f t="shared" si="10"/>
        <v>0</v>
      </c>
      <c r="AB30" s="20">
        <v>190</v>
      </c>
      <c r="AC30" s="297">
        <v>197.5</v>
      </c>
      <c r="AD30" s="297">
        <v>197.5</v>
      </c>
      <c r="AE30" s="50"/>
      <c r="AF30" s="32">
        <v>190</v>
      </c>
      <c r="AG30" s="33">
        <f t="shared" si="11"/>
        <v>128.934</v>
      </c>
      <c r="AH30" s="20">
        <f t="shared" si="12"/>
        <v>190</v>
      </c>
      <c r="AI30" s="33">
        <f t="shared" si="13"/>
        <v>128.934</v>
      </c>
      <c r="AJ30" s="20" t="s">
        <v>474</v>
      </c>
      <c r="AK30" s="20" t="s">
        <v>568</v>
      </c>
      <c r="AL30" s="20">
        <v>48</v>
      </c>
    </row>
    <row r="31" spans="1:38" ht="12.75">
      <c r="A31" s="283"/>
      <c r="B31" s="283"/>
      <c r="C31" s="283"/>
      <c r="D31" s="283"/>
      <c r="E31" s="283"/>
      <c r="F31" s="95" t="s">
        <v>232</v>
      </c>
      <c r="G31" s="95" t="s">
        <v>469</v>
      </c>
      <c r="H31" s="283"/>
      <c r="I31" s="283"/>
      <c r="J31" s="283"/>
      <c r="K31" s="283"/>
      <c r="L31" s="284"/>
      <c r="M31" s="285"/>
      <c r="N31" s="286"/>
      <c r="O31" s="287"/>
      <c r="P31" s="287"/>
      <c r="Q31" s="286"/>
      <c r="R31" s="286"/>
      <c r="S31" s="288"/>
      <c r="T31" s="286"/>
      <c r="U31" s="286"/>
      <c r="V31" s="286"/>
      <c r="W31" s="286"/>
      <c r="X31" s="286"/>
      <c r="Y31" s="288"/>
      <c r="Z31" s="286"/>
      <c r="AA31" s="288"/>
      <c r="AB31" s="286"/>
      <c r="AC31" s="287"/>
      <c r="AD31" s="286"/>
      <c r="AE31" s="286"/>
      <c r="AF31" s="286"/>
      <c r="AG31" s="288"/>
      <c r="AH31" s="286"/>
      <c r="AI31" s="288"/>
      <c r="AJ31" s="283"/>
      <c r="AK31" s="283"/>
      <c r="AL31" s="283"/>
    </row>
    <row r="32" spans="1:38" ht="12.75">
      <c r="A32" s="20">
        <v>12</v>
      </c>
      <c r="B32" s="20">
        <v>1</v>
      </c>
      <c r="C32" s="20" t="s">
        <v>38</v>
      </c>
      <c r="D32" s="20" t="s">
        <v>27</v>
      </c>
      <c r="E32" s="20">
        <v>44</v>
      </c>
      <c r="F32" s="20" t="s">
        <v>1486</v>
      </c>
      <c r="G32" s="20" t="s">
        <v>1417</v>
      </c>
      <c r="H32" s="20" t="s">
        <v>52</v>
      </c>
      <c r="I32" s="20" t="s">
        <v>20</v>
      </c>
      <c r="J32" s="51">
        <v>30805</v>
      </c>
      <c r="K32" s="294" t="s">
        <v>19</v>
      </c>
      <c r="L32" s="276">
        <v>44</v>
      </c>
      <c r="M32" s="293">
        <v>1.1079</v>
      </c>
      <c r="N32" s="29">
        <v>50</v>
      </c>
      <c r="O32" s="297">
        <v>55</v>
      </c>
      <c r="P32" s="297">
        <v>55</v>
      </c>
      <c r="Q32" s="50"/>
      <c r="R32" s="20">
        <v>50</v>
      </c>
      <c r="S32" s="293">
        <f aca="true" t="shared" si="14" ref="S32:S53">R32*M32</f>
        <v>55.395</v>
      </c>
      <c r="T32" s="20">
        <v>30</v>
      </c>
      <c r="U32" s="297">
        <v>32.5</v>
      </c>
      <c r="V32" s="32">
        <v>35</v>
      </c>
      <c r="W32" s="50"/>
      <c r="X32" s="32">
        <v>35</v>
      </c>
      <c r="Y32" s="33">
        <f aca="true" t="shared" si="15" ref="Y32:Y53">X32*M32</f>
        <v>38.776500000000006</v>
      </c>
      <c r="Z32" s="20">
        <f aca="true" t="shared" si="16" ref="Z32:Z53">X32+R32</f>
        <v>85</v>
      </c>
      <c r="AA32" s="33">
        <f aca="true" t="shared" si="17" ref="AA32:AA53">Z32*M32</f>
        <v>94.17150000000001</v>
      </c>
      <c r="AB32" s="20">
        <v>60</v>
      </c>
      <c r="AC32" s="20">
        <v>70</v>
      </c>
      <c r="AD32" s="32">
        <v>80</v>
      </c>
      <c r="AE32" s="50"/>
      <c r="AF32" s="32">
        <v>80</v>
      </c>
      <c r="AG32" s="33">
        <f aca="true" t="shared" si="18" ref="AG32:AG53">AF32*M32</f>
        <v>88.632</v>
      </c>
      <c r="AH32" s="20">
        <f aca="true" t="shared" si="19" ref="AH32:AH53">AF32+Z32</f>
        <v>165</v>
      </c>
      <c r="AI32" s="33">
        <f aca="true" t="shared" si="20" ref="AI32:AI53">AH32*M32</f>
        <v>182.8035</v>
      </c>
      <c r="AJ32" s="20"/>
      <c r="AK32" s="20" t="s">
        <v>1487</v>
      </c>
      <c r="AL32" s="20">
        <v>12</v>
      </c>
    </row>
    <row r="33" spans="1:38" ht="12.75">
      <c r="A33" s="20">
        <v>12</v>
      </c>
      <c r="B33" s="20">
        <v>1</v>
      </c>
      <c r="C33" s="20" t="s">
        <v>38</v>
      </c>
      <c r="D33" s="20" t="s">
        <v>27</v>
      </c>
      <c r="E33" s="20">
        <v>44</v>
      </c>
      <c r="F33" s="20" t="s">
        <v>1485</v>
      </c>
      <c r="G33" s="20" t="s">
        <v>249</v>
      </c>
      <c r="H33" s="20" t="s">
        <v>22</v>
      </c>
      <c r="I33" s="20" t="s">
        <v>20</v>
      </c>
      <c r="J33" s="51">
        <v>39297</v>
      </c>
      <c r="K33" s="294" t="s">
        <v>84</v>
      </c>
      <c r="L33" s="276">
        <v>39.8</v>
      </c>
      <c r="M33" s="293">
        <v>1.446</v>
      </c>
      <c r="N33" s="29">
        <v>40</v>
      </c>
      <c r="O33" s="20">
        <v>45</v>
      </c>
      <c r="P33" s="297">
        <v>50</v>
      </c>
      <c r="Q33" s="50"/>
      <c r="R33" s="20">
        <v>45</v>
      </c>
      <c r="S33" s="293">
        <f t="shared" si="14"/>
        <v>65.07</v>
      </c>
      <c r="T33" s="20">
        <v>30</v>
      </c>
      <c r="U33" s="20">
        <v>32.5</v>
      </c>
      <c r="V33" s="297">
        <v>35</v>
      </c>
      <c r="W33" s="50"/>
      <c r="X33" s="32">
        <v>32.5</v>
      </c>
      <c r="Y33" s="33">
        <f t="shared" si="15"/>
        <v>46.995</v>
      </c>
      <c r="Z33" s="20">
        <f t="shared" si="16"/>
        <v>77.5</v>
      </c>
      <c r="AA33" s="33">
        <f t="shared" si="17"/>
        <v>112.065</v>
      </c>
      <c r="AB33" s="20">
        <v>50</v>
      </c>
      <c r="AC33" s="20">
        <v>55</v>
      </c>
      <c r="AD33" s="32">
        <v>60</v>
      </c>
      <c r="AE33" s="50"/>
      <c r="AF33" s="32">
        <v>60</v>
      </c>
      <c r="AG33" s="33">
        <f t="shared" si="18"/>
        <v>86.75999999999999</v>
      </c>
      <c r="AH33" s="20">
        <f t="shared" si="19"/>
        <v>137.5</v>
      </c>
      <c r="AI33" s="33">
        <f t="shared" si="20"/>
        <v>198.825</v>
      </c>
      <c r="AJ33" s="20"/>
      <c r="AK33" s="20" t="s">
        <v>1395</v>
      </c>
      <c r="AL33" s="20">
        <v>12</v>
      </c>
    </row>
    <row r="34" spans="1:38" ht="12.75">
      <c r="A34" s="20">
        <v>12</v>
      </c>
      <c r="B34" s="20">
        <v>1</v>
      </c>
      <c r="C34" s="20" t="s">
        <v>38</v>
      </c>
      <c r="D34" s="20" t="s">
        <v>27</v>
      </c>
      <c r="E34" s="20">
        <v>48</v>
      </c>
      <c r="F34" s="20" t="s">
        <v>1496</v>
      </c>
      <c r="G34" s="20" t="s">
        <v>1607</v>
      </c>
      <c r="H34" s="20" t="s">
        <v>28</v>
      </c>
      <c r="I34" s="20" t="s">
        <v>20</v>
      </c>
      <c r="J34" s="278">
        <v>34636</v>
      </c>
      <c r="K34" s="295" t="s">
        <v>19</v>
      </c>
      <c r="L34" s="276">
        <v>47.2</v>
      </c>
      <c r="M34" s="296">
        <v>1.0494</v>
      </c>
      <c r="N34" s="297">
        <v>90</v>
      </c>
      <c r="O34" s="20">
        <v>90</v>
      </c>
      <c r="P34" s="32">
        <v>100</v>
      </c>
      <c r="Q34" s="50"/>
      <c r="R34" s="20">
        <v>100</v>
      </c>
      <c r="S34" s="293">
        <f t="shared" si="14"/>
        <v>104.94000000000001</v>
      </c>
      <c r="T34" s="20">
        <v>50</v>
      </c>
      <c r="U34" s="20">
        <v>60</v>
      </c>
      <c r="V34" s="297">
        <v>65</v>
      </c>
      <c r="W34" s="50"/>
      <c r="X34" s="32">
        <v>60</v>
      </c>
      <c r="Y34" s="33">
        <f t="shared" si="15"/>
        <v>62.964000000000006</v>
      </c>
      <c r="Z34" s="20">
        <f t="shared" si="16"/>
        <v>160</v>
      </c>
      <c r="AA34" s="33">
        <f t="shared" si="17"/>
        <v>167.90400000000002</v>
      </c>
      <c r="AB34" s="20">
        <v>120</v>
      </c>
      <c r="AC34" s="20">
        <v>130</v>
      </c>
      <c r="AD34" s="297">
        <v>140</v>
      </c>
      <c r="AE34" s="50"/>
      <c r="AF34" s="32">
        <v>130</v>
      </c>
      <c r="AG34" s="33">
        <f t="shared" si="18"/>
        <v>136.42200000000003</v>
      </c>
      <c r="AH34" s="20">
        <f t="shared" si="19"/>
        <v>290</v>
      </c>
      <c r="AI34" s="33">
        <f t="shared" si="20"/>
        <v>304.326</v>
      </c>
      <c r="AJ34" s="20" t="s">
        <v>475</v>
      </c>
      <c r="AK34" s="20" t="s">
        <v>528</v>
      </c>
      <c r="AL34" s="20">
        <v>27</v>
      </c>
    </row>
    <row r="35" spans="1:38" ht="12.75">
      <c r="A35" s="20">
        <v>5</v>
      </c>
      <c r="B35" s="20">
        <v>2</v>
      </c>
      <c r="C35" s="20" t="s">
        <v>38</v>
      </c>
      <c r="D35" s="20" t="s">
        <v>27</v>
      </c>
      <c r="E35" s="20">
        <v>48</v>
      </c>
      <c r="F35" s="20" t="s">
        <v>1484</v>
      </c>
      <c r="G35" s="20" t="s">
        <v>28</v>
      </c>
      <c r="H35" s="20" t="s">
        <v>28</v>
      </c>
      <c r="I35" s="20" t="s">
        <v>20</v>
      </c>
      <c r="J35" s="278">
        <v>33672</v>
      </c>
      <c r="K35" s="295" t="s">
        <v>19</v>
      </c>
      <c r="L35" s="276">
        <v>47.7</v>
      </c>
      <c r="M35" s="296">
        <v>1.0405</v>
      </c>
      <c r="N35" s="29">
        <v>70</v>
      </c>
      <c r="O35" s="20">
        <v>75</v>
      </c>
      <c r="P35" s="32">
        <v>80</v>
      </c>
      <c r="Q35" s="50"/>
      <c r="R35" s="20">
        <v>80</v>
      </c>
      <c r="S35" s="293">
        <f t="shared" si="14"/>
        <v>83.24</v>
      </c>
      <c r="T35" s="20">
        <v>45</v>
      </c>
      <c r="U35" s="20">
        <v>47.5</v>
      </c>
      <c r="V35" s="32">
        <v>50</v>
      </c>
      <c r="W35" s="50"/>
      <c r="X35" s="32">
        <v>50</v>
      </c>
      <c r="Y35" s="33">
        <f t="shared" si="15"/>
        <v>52.025</v>
      </c>
      <c r="Z35" s="20">
        <f t="shared" si="16"/>
        <v>130</v>
      </c>
      <c r="AA35" s="33">
        <f t="shared" si="17"/>
        <v>135.265</v>
      </c>
      <c r="AB35" s="20">
        <v>75</v>
      </c>
      <c r="AC35" s="20">
        <v>80</v>
      </c>
      <c r="AD35" s="297">
        <v>0</v>
      </c>
      <c r="AE35" s="50"/>
      <c r="AF35" s="32">
        <v>80</v>
      </c>
      <c r="AG35" s="33">
        <f t="shared" si="18"/>
        <v>83.24</v>
      </c>
      <c r="AH35" s="20">
        <f t="shared" si="19"/>
        <v>210</v>
      </c>
      <c r="AI35" s="33">
        <f t="shared" si="20"/>
        <v>218.505</v>
      </c>
      <c r="AJ35" s="20"/>
      <c r="AK35" s="20"/>
      <c r="AL35" s="20">
        <v>5</v>
      </c>
    </row>
    <row r="36" spans="1:38" ht="12.75">
      <c r="A36" s="20">
        <v>12</v>
      </c>
      <c r="B36" s="20">
        <v>1</v>
      </c>
      <c r="C36" s="20" t="s">
        <v>38</v>
      </c>
      <c r="D36" s="20" t="s">
        <v>27</v>
      </c>
      <c r="E36" s="20">
        <v>52</v>
      </c>
      <c r="F36" s="20" t="s">
        <v>240</v>
      </c>
      <c r="G36" s="20" t="s">
        <v>241</v>
      </c>
      <c r="H36" s="20" t="s">
        <v>241</v>
      </c>
      <c r="I36" s="20" t="s">
        <v>20</v>
      </c>
      <c r="J36" s="51">
        <v>28758</v>
      </c>
      <c r="K36" s="294" t="s">
        <v>50</v>
      </c>
      <c r="L36" s="276">
        <v>51.8</v>
      </c>
      <c r="M36" s="293">
        <v>0.976</v>
      </c>
      <c r="N36" s="297">
        <v>70</v>
      </c>
      <c r="O36" s="20">
        <v>70</v>
      </c>
      <c r="P36" s="297">
        <v>77.5</v>
      </c>
      <c r="Q36" s="50"/>
      <c r="R36" s="20">
        <v>70</v>
      </c>
      <c r="S36" s="293">
        <f t="shared" si="14"/>
        <v>68.32</v>
      </c>
      <c r="T36" s="20">
        <v>37.5</v>
      </c>
      <c r="U36" s="20">
        <v>42.5</v>
      </c>
      <c r="V36" s="297">
        <v>45</v>
      </c>
      <c r="W36" s="50"/>
      <c r="X36" s="32">
        <v>42.5</v>
      </c>
      <c r="Y36" s="33">
        <f t="shared" si="15"/>
        <v>41.48</v>
      </c>
      <c r="Z36" s="20">
        <f t="shared" si="16"/>
        <v>112.5</v>
      </c>
      <c r="AA36" s="33">
        <f t="shared" si="17"/>
        <v>109.8</v>
      </c>
      <c r="AB36" s="20">
        <v>85</v>
      </c>
      <c r="AC36" s="20">
        <v>90</v>
      </c>
      <c r="AD36" s="297">
        <v>95</v>
      </c>
      <c r="AE36" s="50"/>
      <c r="AF36" s="32">
        <v>90</v>
      </c>
      <c r="AG36" s="33">
        <f t="shared" si="18"/>
        <v>87.84</v>
      </c>
      <c r="AH36" s="20">
        <f t="shared" si="19"/>
        <v>202.5</v>
      </c>
      <c r="AI36" s="33">
        <f t="shared" si="20"/>
        <v>197.64</v>
      </c>
      <c r="AJ36" s="20"/>
      <c r="AK36" s="20"/>
      <c r="AL36" s="20">
        <v>12</v>
      </c>
    </row>
    <row r="37" spans="1:38" ht="12.75">
      <c r="A37" s="20">
        <v>12</v>
      </c>
      <c r="B37" s="20">
        <v>1</v>
      </c>
      <c r="C37" s="20" t="s">
        <v>38</v>
      </c>
      <c r="D37" s="20" t="s">
        <v>27</v>
      </c>
      <c r="E37" s="20">
        <v>52</v>
      </c>
      <c r="F37" s="20" t="s">
        <v>1488</v>
      </c>
      <c r="G37" s="20" t="s">
        <v>51</v>
      </c>
      <c r="H37" s="20" t="s">
        <v>22</v>
      </c>
      <c r="I37" s="20" t="s">
        <v>20</v>
      </c>
      <c r="J37" s="278">
        <v>34923</v>
      </c>
      <c r="K37" s="295" t="s">
        <v>19</v>
      </c>
      <c r="L37" s="276">
        <v>51.1</v>
      </c>
      <c r="M37" s="296">
        <v>0.9809</v>
      </c>
      <c r="N37" s="297">
        <v>85</v>
      </c>
      <c r="O37" s="20">
        <v>85</v>
      </c>
      <c r="P37" s="297">
        <v>87.5</v>
      </c>
      <c r="Q37" s="50"/>
      <c r="R37" s="20">
        <v>85</v>
      </c>
      <c r="S37" s="293">
        <f t="shared" si="14"/>
        <v>83.3765</v>
      </c>
      <c r="T37" s="20">
        <v>57.5</v>
      </c>
      <c r="U37" s="20">
        <v>60</v>
      </c>
      <c r="V37" s="297">
        <v>62.5</v>
      </c>
      <c r="W37" s="50"/>
      <c r="X37" s="32">
        <v>60</v>
      </c>
      <c r="Y37" s="33">
        <f t="shared" si="15"/>
        <v>58.854</v>
      </c>
      <c r="Z37" s="20">
        <f t="shared" si="16"/>
        <v>145</v>
      </c>
      <c r="AA37" s="33">
        <f t="shared" si="17"/>
        <v>142.2305</v>
      </c>
      <c r="AB37" s="20">
        <v>90</v>
      </c>
      <c r="AC37" s="20">
        <v>95</v>
      </c>
      <c r="AD37" s="297">
        <v>97.5</v>
      </c>
      <c r="AE37" s="50"/>
      <c r="AF37" s="32">
        <v>95</v>
      </c>
      <c r="AG37" s="33">
        <f t="shared" si="18"/>
        <v>93.1855</v>
      </c>
      <c r="AH37" s="20">
        <f t="shared" si="19"/>
        <v>240</v>
      </c>
      <c r="AI37" s="33">
        <f t="shared" si="20"/>
        <v>235.416</v>
      </c>
      <c r="AJ37" s="20"/>
      <c r="AK37" s="20" t="s">
        <v>1489</v>
      </c>
      <c r="AL37" s="20">
        <v>12</v>
      </c>
    </row>
    <row r="38" spans="1:38" ht="12.75">
      <c r="A38" s="20">
        <v>12</v>
      </c>
      <c r="B38" s="20">
        <v>1</v>
      </c>
      <c r="C38" s="20" t="s">
        <v>38</v>
      </c>
      <c r="D38" s="20" t="s">
        <v>27</v>
      </c>
      <c r="E38" s="20">
        <v>52</v>
      </c>
      <c r="F38" s="20" t="s">
        <v>1490</v>
      </c>
      <c r="G38" s="20" t="s">
        <v>71</v>
      </c>
      <c r="H38" s="20" t="s">
        <v>71</v>
      </c>
      <c r="I38" s="20" t="s">
        <v>20</v>
      </c>
      <c r="J38" s="278">
        <v>37402</v>
      </c>
      <c r="K38" s="295" t="s">
        <v>70</v>
      </c>
      <c r="L38" s="276">
        <v>52</v>
      </c>
      <c r="M38" s="296">
        <v>1.0444</v>
      </c>
      <c r="N38" s="29">
        <v>60</v>
      </c>
      <c r="O38" s="20">
        <v>65</v>
      </c>
      <c r="P38" s="297">
        <v>70</v>
      </c>
      <c r="Q38" s="50"/>
      <c r="R38" s="20">
        <v>65</v>
      </c>
      <c r="S38" s="293">
        <f t="shared" si="14"/>
        <v>67.886</v>
      </c>
      <c r="T38" s="20">
        <v>35</v>
      </c>
      <c r="U38" s="20">
        <v>37.5</v>
      </c>
      <c r="V38" s="297">
        <v>40</v>
      </c>
      <c r="W38" s="50"/>
      <c r="X38" s="32">
        <v>37.5</v>
      </c>
      <c r="Y38" s="33">
        <f t="shared" si="15"/>
        <v>39.165</v>
      </c>
      <c r="Z38" s="20">
        <f t="shared" si="16"/>
        <v>102.5</v>
      </c>
      <c r="AA38" s="33">
        <f t="shared" si="17"/>
        <v>107.051</v>
      </c>
      <c r="AB38" s="20">
        <v>90</v>
      </c>
      <c r="AC38" s="20">
        <v>100</v>
      </c>
      <c r="AD38" s="297">
        <v>105</v>
      </c>
      <c r="AE38" s="50"/>
      <c r="AF38" s="32">
        <v>100</v>
      </c>
      <c r="AG38" s="33">
        <f t="shared" si="18"/>
        <v>104.44</v>
      </c>
      <c r="AH38" s="20">
        <f t="shared" si="19"/>
        <v>202.5</v>
      </c>
      <c r="AI38" s="33">
        <f t="shared" si="20"/>
        <v>211.49099999999999</v>
      </c>
      <c r="AJ38" s="20"/>
      <c r="AK38" s="20"/>
      <c r="AL38" s="20">
        <v>12</v>
      </c>
    </row>
    <row r="39" spans="1:38" ht="12.75">
      <c r="A39" s="20">
        <v>12</v>
      </c>
      <c r="B39" s="20">
        <v>1</v>
      </c>
      <c r="C39" s="20" t="s">
        <v>38</v>
      </c>
      <c r="D39" s="20" t="s">
        <v>27</v>
      </c>
      <c r="E39" s="20">
        <v>56</v>
      </c>
      <c r="F39" s="20" t="s">
        <v>1492</v>
      </c>
      <c r="G39" s="20" t="s">
        <v>132</v>
      </c>
      <c r="H39" s="20" t="s">
        <v>52</v>
      </c>
      <c r="I39" s="20" t="s">
        <v>20</v>
      </c>
      <c r="J39" s="51">
        <v>35555</v>
      </c>
      <c r="K39" s="294" t="s">
        <v>49</v>
      </c>
      <c r="L39" s="276">
        <v>54.6</v>
      </c>
      <c r="M39" s="293">
        <v>0.9426</v>
      </c>
      <c r="N39" s="29">
        <v>75</v>
      </c>
      <c r="O39" s="297">
        <v>82.5</v>
      </c>
      <c r="P39" s="297">
        <v>82.5</v>
      </c>
      <c r="Q39" s="50"/>
      <c r="R39" s="20">
        <v>75</v>
      </c>
      <c r="S39" s="293">
        <f t="shared" si="14"/>
        <v>70.695</v>
      </c>
      <c r="T39" s="20">
        <v>52.5</v>
      </c>
      <c r="U39" s="20">
        <v>57.5</v>
      </c>
      <c r="V39" s="32">
        <v>62.5</v>
      </c>
      <c r="W39" s="50"/>
      <c r="X39" s="32">
        <v>62.5</v>
      </c>
      <c r="Y39" s="33">
        <f t="shared" si="15"/>
        <v>58.9125</v>
      </c>
      <c r="Z39" s="20">
        <f t="shared" si="16"/>
        <v>137.5</v>
      </c>
      <c r="AA39" s="33">
        <f t="shared" si="17"/>
        <v>129.6075</v>
      </c>
      <c r="AB39" s="20">
        <v>100</v>
      </c>
      <c r="AC39" s="20">
        <v>107.5</v>
      </c>
      <c r="AD39" s="32">
        <v>112.5</v>
      </c>
      <c r="AE39" s="50"/>
      <c r="AF39" s="32">
        <v>112.5</v>
      </c>
      <c r="AG39" s="33">
        <f t="shared" si="18"/>
        <v>106.0425</v>
      </c>
      <c r="AH39" s="20">
        <f t="shared" si="19"/>
        <v>250</v>
      </c>
      <c r="AI39" s="33">
        <f t="shared" si="20"/>
        <v>235.65</v>
      </c>
      <c r="AJ39" s="20"/>
      <c r="AK39" s="20" t="s">
        <v>151</v>
      </c>
      <c r="AL39" s="20">
        <v>12</v>
      </c>
    </row>
    <row r="40" spans="1:38" ht="12.75">
      <c r="A40" s="20">
        <v>5</v>
      </c>
      <c r="B40" s="20">
        <v>2</v>
      </c>
      <c r="C40" s="20" t="s">
        <v>38</v>
      </c>
      <c r="D40" s="20" t="s">
        <v>27</v>
      </c>
      <c r="E40" s="20">
        <v>56</v>
      </c>
      <c r="F40" s="20" t="s">
        <v>1491</v>
      </c>
      <c r="G40" s="20" t="s">
        <v>71</v>
      </c>
      <c r="H40" s="20" t="s">
        <v>71</v>
      </c>
      <c r="I40" s="20" t="s">
        <v>20</v>
      </c>
      <c r="J40" s="278">
        <v>35096</v>
      </c>
      <c r="K40" s="295" t="s">
        <v>49</v>
      </c>
      <c r="L40" s="276">
        <v>56</v>
      </c>
      <c r="M40" s="296">
        <v>1.167</v>
      </c>
      <c r="N40" s="29">
        <v>75</v>
      </c>
      <c r="O40" s="20">
        <v>85</v>
      </c>
      <c r="P40" s="297">
        <v>90</v>
      </c>
      <c r="Q40" s="50"/>
      <c r="R40" s="20">
        <v>85</v>
      </c>
      <c r="S40" s="293">
        <f t="shared" si="14"/>
        <v>99.19500000000001</v>
      </c>
      <c r="T40" s="20">
        <v>37.5</v>
      </c>
      <c r="U40" s="20">
        <v>40</v>
      </c>
      <c r="V40" s="297">
        <v>45</v>
      </c>
      <c r="W40" s="50"/>
      <c r="X40" s="32">
        <v>40</v>
      </c>
      <c r="Y40" s="33">
        <f t="shared" si="15"/>
        <v>46.68</v>
      </c>
      <c r="Z40" s="20">
        <f t="shared" si="16"/>
        <v>125</v>
      </c>
      <c r="AA40" s="33">
        <f t="shared" si="17"/>
        <v>145.875</v>
      </c>
      <c r="AB40" s="20">
        <v>80</v>
      </c>
      <c r="AC40" s="20">
        <v>100</v>
      </c>
      <c r="AD40" s="32">
        <v>105</v>
      </c>
      <c r="AE40" s="50"/>
      <c r="AF40" s="32">
        <v>105</v>
      </c>
      <c r="AG40" s="33">
        <f t="shared" si="18"/>
        <v>122.53500000000001</v>
      </c>
      <c r="AH40" s="20">
        <f t="shared" si="19"/>
        <v>230</v>
      </c>
      <c r="AI40" s="33">
        <f t="shared" si="20"/>
        <v>268.41</v>
      </c>
      <c r="AJ40" s="20"/>
      <c r="AK40" s="20" t="s">
        <v>1067</v>
      </c>
      <c r="AL40" s="20">
        <v>5</v>
      </c>
    </row>
    <row r="41" spans="1:38" ht="12.75">
      <c r="A41" s="20">
        <v>12</v>
      </c>
      <c r="B41" s="20">
        <v>1</v>
      </c>
      <c r="C41" s="20" t="s">
        <v>38</v>
      </c>
      <c r="D41" s="20" t="s">
        <v>27</v>
      </c>
      <c r="E41" s="20">
        <v>56</v>
      </c>
      <c r="F41" s="20" t="s">
        <v>1495</v>
      </c>
      <c r="G41" s="20" t="s">
        <v>1607</v>
      </c>
      <c r="H41" s="20" t="s">
        <v>28</v>
      </c>
      <c r="I41" s="20" t="s">
        <v>20</v>
      </c>
      <c r="J41" s="51">
        <v>34561</v>
      </c>
      <c r="K41" s="294" t="s">
        <v>19</v>
      </c>
      <c r="L41" s="276">
        <v>55</v>
      </c>
      <c r="M41" s="293">
        <v>0.9263</v>
      </c>
      <c r="N41" s="297">
        <v>90</v>
      </c>
      <c r="O41" s="20">
        <v>90</v>
      </c>
      <c r="P41" s="32">
        <v>100</v>
      </c>
      <c r="Q41" s="50"/>
      <c r="R41" s="20">
        <v>100</v>
      </c>
      <c r="S41" s="293">
        <f t="shared" si="14"/>
        <v>92.63</v>
      </c>
      <c r="T41" s="20">
        <v>65</v>
      </c>
      <c r="U41" s="20">
        <v>70</v>
      </c>
      <c r="V41" s="297">
        <v>75</v>
      </c>
      <c r="W41" s="50"/>
      <c r="X41" s="32">
        <v>70</v>
      </c>
      <c r="Y41" s="33">
        <f t="shared" si="15"/>
        <v>64.841</v>
      </c>
      <c r="Z41" s="20">
        <f t="shared" si="16"/>
        <v>170</v>
      </c>
      <c r="AA41" s="33">
        <f t="shared" si="17"/>
        <v>157.471</v>
      </c>
      <c r="AB41" s="20">
        <v>100</v>
      </c>
      <c r="AC41" s="20">
        <v>110</v>
      </c>
      <c r="AD41" s="297">
        <v>120</v>
      </c>
      <c r="AE41" s="50"/>
      <c r="AF41" s="32">
        <v>110</v>
      </c>
      <c r="AG41" s="33">
        <f t="shared" si="18"/>
        <v>101.893</v>
      </c>
      <c r="AH41" s="20">
        <f t="shared" si="19"/>
        <v>280</v>
      </c>
      <c r="AI41" s="33">
        <f t="shared" si="20"/>
        <v>259.364</v>
      </c>
      <c r="AJ41" s="20"/>
      <c r="AK41" s="20" t="s">
        <v>528</v>
      </c>
      <c r="AL41" s="20">
        <v>12</v>
      </c>
    </row>
    <row r="42" spans="1:38" ht="12.75">
      <c r="A42" s="20">
        <v>5</v>
      </c>
      <c r="B42" s="20">
        <v>2</v>
      </c>
      <c r="C42" s="20" t="s">
        <v>38</v>
      </c>
      <c r="D42" s="20" t="s">
        <v>27</v>
      </c>
      <c r="E42" s="20">
        <v>56</v>
      </c>
      <c r="F42" s="20" t="s">
        <v>1493</v>
      </c>
      <c r="G42" s="20" t="s">
        <v>1494</v>
      </c>
      <c r="H42" s="20" t="s">
        <v>52</v>
      </c>
      <c r="I42" s="20" t="s">
        <v>20</v>
      </c>
      <c r="J42" s="51">
        <v>34122</v>
      </c>
      <c r="K42" s="294" t="s">
        <v>19</v>
      </c>
      <c r="L42" s="276">
        <v>55.7</v>
      </c>
      <c r="M42" s="293">
        <v>0.911</v>
      </c>
      <c r="N42" s="29">
        <v>90</v>
      </c>
      <c r="O42" s="297">
        <v>92.5</v>
      </c>
      <c r="P42" s="297">
        <v>92.5</v>
      </c>
      <c r="Q42" s="50"/>
      <c r="R42" s="20">
        <v>90</v>
      </c>
      <c r="S42" s="293">
        <f t="shared" si="14"/>
        <v>81.99000000000001</v>
      </c>
      <c r="T42" s="20">
        <v>50</v>
      </c>
      <c r="U42" s="297">
        <v>52.5</v>
      </c>
      <c r="V42" s="297">
        <v>52.5</v>
      </c>
      <c r="W42" s="50"/>
      <c r="X42" s="32">
        <v>50</v>
      </c>
      <c r="Y42" s="33">
        <f t="shared" si="15"/>
        <v>45.550000000000004</v>
      </c>
      <c r="Z42" s="20">
        <f t="shared" si="16"/>
        <v>140</v>
      </c>
      <c r="AA42" s="33">
        <f t="shared" si="17"/>
        <v>127.54</v>
      </c>
      <c r="AB42" s="20">
        <v>110</v>
      </c>
      <c r="AC42" s="297">
        <v>117.5</v>
      </c>
      <c r="AD42" s="297">
        <v>117.5</v>
      </c>
      <c r="AE42" s="50"/>
      <c r="AF42" s="32">
        <v>110</v>
      </c>
      <c r="AG42" s="33">
        <f t="shared" si="18"/>
        <v>100.21000000000001</v>
      </c>
      <c r="AH42" s="20">
        <f t="shared" si="19"/>
        <v>250</v>
      </c>
      <c r="AI42" s="33">
        <f t="shared" si="20"/>
        <v>227.75</v>
      </c>
      <c r="AJ42" s="20"/>
      <c r="AK42" s="20" t="s">
        <v>1641</v>
      </c>
      <c r="AL42" s="20">
        <v>5</v>
      </c>
    </row>
    <row r="43" spans="1:38" ht="12.75">
      <c r="A43" s="20">
        <v>12</v>
      </c>
      <c r="B43" s="20">
        <v>1</v>
      </c>
      <c r="C43" s="20" t="s">
        <v>38</v>
      </c>
      <c r="D43" s="20" t="s">
        <v>27</v>
      </c>
      <c r="E43" s="20">
        <v>60</v>
      </c>
      <c r="F43" s="20" t="s">
        <v>1508</v>
      </c>
      <c r="G43" s="20" t="s">
        <v>35</v>
      </c>
      <c r="H43" s="20" t="s">
        <v>35</v>
      </c>
      <c r="I43" s="20" t="s">
        <v>20</v>
      </c>
      <c r="J43" s="51">
        <v>35652</v>
      </c>
      <c r="K43" s="294" t="s">
        <v>49</v>
      </c>
      <c r="L43" s="276">
        <v>58</v>
      </c>
      <c r="M43" s="293">
        <v>0.894</v>
      </c>
      <c r="N43" s="29">
        <v>102.5</v>
      </c>
      <c r="O43" s="297">
        <v>107.5</v>
      </c>
      <c r="P43" s="32">
        <v>107.5</v>
      </c>
      <c r="Q43" s="50"/>
      <c r="R43" s="20">
        <v>107.5</v>
      </c>
      <c r="S43" s="293">
        <f t="shared" si="14"/>
        <v>96.105</v>
      </c>
      <c r="T43" s="20">
        <v>55</v>
      </c>
      <c r="U43" s="20">
        <v>57.5</v>
      </c>
      <c r="V43" s="32">
        <v>60</v>
      </c>
      <c r="W43" s="50"/>
      <c r="X43" s="32">
        <v>60</v>
      </c>
      <c r="Y43" s="33">
        <f t="shared" si="15"/>
        <v>53.64</v>
      </c>
      <c r="Z43" s="20">
        <f t="shared" si="16"/>
        <v>167.5</v>
      </c>
      <c r="AA43" s="33">
        <f t="shared" si="17"/>
        <v>149.745</v>
      </c>
      <c r="AB43" s="20">
        <v>105</v>
      </c>
      <c r="AC43" s="20">
        <v>110</v>
      </c>
      <c r="AD43" s="32">
        <v>115</v>
      </c>
      <c r="AE43" s="50"/>
      <c r="AF43" s="32">
        <v>115</v>
      </c>
      <c r="AG43" s="33">
        <f t="shared" si="18"/>
        <v>102.81</v>
      </c>
      <c r="AH43" s="20">
        <f t="shared" si="19"/>
        <v>282.5</v>
      </c>
      <c r="AI43" s="33">
        <f t="shared" si="20"/>
        <v>252.555</v>
      </c>
      <c r="AJ43" s="20"/>
      <c r="AK43" s="20" t="s">
        <v>1640</v>
      </c>
      <c r="AL43" s="20">
        <v>12</v>
      </c>
    </row>
    <row r="44" spans="1:38" ht="12.75">
      <c r="A44" s="20">
        <v>5</v>
      </c>
      <c r="B44" s="20">
        <v>2</v>
      </c>
      <c r="C44" s="20" t="s">
        <v>38</v>
      </c>
      <c r="D44" s="20" t="s">
        <v>27</v>
      </c>
      <c r="E44" s="20">
        <v>60</v>
      </c>
      <c r="F44" s="20" t="s">
        <v>1210</v>
      </c>
      <c r="G44" s="20" t="s">
        <v>1509</v>
      </c>
      <c r="H44" s="20" t="s">
        <v>1510</v>
      </c>
      <c r="I44" s="20" t="s">
        <v>20</v>
      </c>
      <c r="J44" s="278">
        <v>35330</v>
      </c>
      <c r="K44" s="295" t="s">
        <v>49</v>
      </c>
      <c r="L44" s="276">
        <v>58.7</v>
      </c>
      <c r="M44" s="296">
        <v>0.8876</v>
      </c>
      <c r="N44" s="29">
        <v>70</v>
      </c>
      <c r="O44" s="20">
        <v>80</v>
      </c>
      <c r="P44" s="32">
        <v>87.5</v>
      </c>
      <c r="Q44" s="50"/>
      <c r="R44" s="20">
        <v>87.5</v>
      </c>
      <c r="S44" s="293">
        <f t="shared" si="14"/>
        <v>77.66499999999999</v>
      </c>
      <c r="T44" s="20">
        <v>42.5</v>
      </c>
      <c r="U44" s="20">
        <v>47.5</v>
      </c>
      <c r="V44" s="297">
        <v>52.5</v>
      </c>
      <c r="W44" s="50"/>
      <c r="X44" s="32">
        <v>47.5</v>
      </c>
      <c r="Y44" s="33">
        <f t="shared" si="15"/>
        <v>42.160999999999994</v>
      </c>
      <c r="Z44" s="20">
        <f t="shared" si="16"/>
        <v>135</v>
      </c>
      <c r="AA44" s="33">
        <f t="shared" si="17"/>
        <v>119.826</v>
      </c>
      <c r="AB44" s="20">
        <v>105</v>
      </c>
      <c r="AC44" s="20">
        <v>115</v>
      </c>
      <c r="AD44" s="297">
        <v>130</v>
      </c>
      <c r="AE44" s="50"/>
      <c r="AF44" s="32">
        <v>130</v>
      </c>
      <c r="AG44" s="33">
        <f t="shared" si="18"/>
        <v>115.38799999999999</v>
      </c>
      <c r="AH44" s="20">
        <f t="shared" si="19"/>
        <v>265</v>
      </c>
      <c r="AI44" s="33">
        <f t="shared" si="20"/>
        <v>235.214</v>
      </c>
      <c r="AJ44" s="20"/>
      <c r="AK44" s="20" t="s">
        <v>1284</v>
      </c>
      <c r="AL44" s="20">
        <v>5</v>
      </c>
    </row>
    <row r="45" spans="1:38" ht="12.75">
      <c r="A45" s="20">
        <v>12</v>
      </c>
      <c r="B45" s="20">
        <v>1</v>
      </c>
      <c r="C45" s="20" t="s">
        <v>38</v>
      </c>
      <c r="D45" s="20" t="s">
        <v>27</v>
      </c>
      <c r="E45" s="20">
        <v>60</v>
      </c>
      <c r="F45" s="20" t="s">
        <v>1506</v>
      </c>
      <c r="G45" s="20" t="s">
        <v>1417</v>
      </c>
      <c r="H45" s="20" t="s">
        <v>52</v>
      </c>
      <c r="I45" s="20" t="s">
        <v>20</v>
      </c>
      <c r="J45" s="51">
        <v>26981</v>
      </c>
      <c r="K45" s="294" t="s">
        <v>59</v>
      </c>
      <c r="L45" s="276">
        <v>57.5</v>
      </c>
      <c r="M45" s="293">
        <v>0.9329</v>
      </c>
      <c r="N45" s="29">
        <v>65</v>
      </c>
      <c r="O45" s="20">
        <v>75</v>
      </c>
      <c r="P45" s="32">
        <v>80</v>
      </c>
      <c r="Q45" s="50"/>
      <c r="R45" s="20">
        <v>80</v>
      </c>
      <c r="S45" s="293">
        <f t="shared" si="14"/>
        <v>74.63199999999999</v>
      </c>
      <c r="T45" s="20">
        <v>35</v>
      </c>
      <c r="U45" s="20">
        <v>40</v>
      </c>
      <c r="V45" s="297">
        <v>45</v>
      </c>
      <c r="W45" s="50"/>
      <c r="X45" s="32">
        <v>40</v>
      </c>
      <c r="Y45" s="33">
        <f t="shared" si="15"/>
        <v>37.315999999999995</v>
      </c>
      <c r="Z45" s="20">
        <f t="shared" si="16"/>
        <v>120</v>
      </c>
      <c r="AA45" s="33">
        <f t="shared" si="17"/>
        <v>111.948</v>
      </c>
      <c r="AB45" s="20">
        <v>90</v>
      </c>
      <c r="AC45" s="20">
        <v>100</v>
      </c>
      <c r="AD45" s="297">
        <v>105</v>
      </c>
      <c r="AE45" s="50"/>
      <c r="AF45" s="32">
        <v>100</v>
      </c>
      <c r="AG45" s="33">
        <f t="shared" si="18"/>
        <v>93.28999999999999</v>
      </c>
      <c r="AH45" s="20">
        <f t="shared" si="19"/>
        <v>220</v>
      </c>
      <c r="AI45" s="33">
        <f t="shared" si="20"/>
        <v>205.238</v>
      </c>
      <c r="AJ45" s="20"/>
      <c r="AK45" s="20" t="s">
        <v>1487</v>
      </c>
      <c r="AL45" s="20">
        <v>12</v>
      </c>
    </row>
    <row r="46" spans="1:38" ht="12.75">
      <c r="A46" s="20">
        <v>12</v>
      </c>
      <c r="B46" s="20">
        <v>1</v>
      </c>
      <c r="C46" s="20" t="s">
        <v>38</v>
      </c>
      <c r="D46" s="20" t="s">
        <v>27</v>
      </c>
      <c r="E46" s="20">
        <v>60</v>
      </c>
      <c r="F46" s="20" t="s">
        <v>819</v>
      </c>
      <c r="G46" s="20" t="s">
        <v>71</v>
      </c>
      <c r="H46" s="20" t="s">
        <v>71</v>
      </c>
      <c r="I46" s="20" t="s">
        <v>20</v>
      </c>
      <c r="J46" s="51">
        <v>31028</v>
      </c>
      <c r="K46" s="294" t="s">
        <v>19</v>
      </c>
      <c r="L46" s="276">
        <v>58.2</v>
      </c>
      <c r="M46" s="293">
        <v>0.8851</v>
      </c>
      <c r="N46" s="29">
        <v>125</v>
      </c>
      <c r="O46" s="20">
        <v>135.5</v>
      </c>
      <c r="P46" s="32">
        <v>140</v>
      </c>
      <c r="Q46" s="50"/>
      <c r="R46" s="20">
        <v>140</v>
      </c>
      <c r="S46" s="293">
        <f t="shared" si="14"/>
        <v>123.914</v>
      </c>
      <c r="T46" s="20">
        <v>90</v>
      </c>
      <c r="U46" s="20">
        <v>95</v>
      </c>
      <c r="V46" s="297">
        <v>100</v>
      </c>
      <c r="W46" s="50"/>
      <c r="X46" s="32">
        <v>95</v>
      </c>
      <c r="Y46" s="33">
        <f t="shared" si="15"/>
        <v>84.0845</v>
      </c>
      <c r="Z46" s="20">
        <f t="shared" si="16"/>
        <v>235</v>
      </c>
      <c r="AA46" s="33">
        <f t="shared" si="17"/>
        <v>207.9985</v>
      </c>
      <c r="AB46" s="20">
        <v>150</v>
      </c>
      <c r="AC46" s="20">
        <v>160</v>
      </c>
      <c r="AD46" s="297">
        <v>170</v>
      </c>
      <c r="AE46" s="50"/>
      <c r="AF46" s="32">
        <v>160</v>
      </c>
      <c r="AG46" s="33">
        <f t="shared" si="18"/>
        <v>141.61599999999999</v>
      </c>
      <c r="AH46" s="20">
        <f t="shared" si="19"/>
        <v>395</v>
      </c>
      <c r="AI46" s="33">
        <f t="shared" si="20"/>
        <v>349.6145</v>
      </c>
      <c r="AJ46" s="20" t="s">
        <v>474</v>
      </c>
      <c r="AK46" s="20" t="s">
        <v>341</v>
      </c>
      <c r="AL46" s="20">
        <v>48</v>
      </c>
    </row>
    <row r="47" spans="1:38" ht="12.75">
      <c r="A47" s="20">
        <v>5</v>
      </c>
      <c r="B47" s="20">
        <v>2</v>
      </c>
      <c r="C47" s="20" t="s">
        <v>38</v>
      </c>
      <c r="D47" s="20" t="s">
        <v>27</v>
      </c>
      <c r="E47" s="20">
        <v>60</v>
      </c>
      <c r="F47" s="20" t="s">
        <v>1210</v>
      </c>
      <c r="G47" s="20" t="s">
        <v>1509</v>
      </c>
      <c r="H47" s="20" t="s">
        <v>1510</v>
      </c>
      <c r="I47" s="20" t="s">
        <v>20</v>
      </c>
      <c r="J47" s="278">
        <v>35330</v>
      </c>
      <c r="K47" s="295" t="s">
        <v>19</v>
      </c>
      <c r="L47" s="276">
        <v>58.7</v>
      </c>
      <c r="M47" s="296">
        <v>0.8788</v>
      </c>
      <c r="N47" s="29">
        <v>70</v>
      </c>
      <c r="O47" s="20">
        <v>80</v>
      </c>
      <c r="P47" s="32">
        <v>87.5</v>
      </c>
      <c r="Q47" s="50"/>
      <c r="R47" s="20">
        <v>87.5</v>
      </c>
      <c r="S47" s="293">
        <f t="shared" si="14"/>
        <v>76.895</v>
      </c>
      <c r="T47" s="20">
        <v>42.5</v>
      </c>
      <c r="U47" s="20">
        <v>47.5</v>
      </c>
      <c r="V47" s="297">
        <v>52.5</v>
      </c>
      <c r="W47" s="50"/>
      <c r="X47" s="32">
        <v>47.5</v>
      </c>
      <c r="Y47" s="33">
        <f t="shared" si="15"/>
        <v>41.743</v>
      </c>
      <c r="Z47" s="20">
        <f t="shared" si="16"/>
        <v>135</v>
      </c>
      <c r="AA47" s="33">
        <f t="shared" si="17"/>
        <v>118.638</v>
      </c>
      <c r="AB47" s="20">
        <v>105</v>
      </c>
      <c r="AC47" s="20">
        <v>115</v>
      </c>
      <c r="AD47" s="297">
        <v>130</v>
      </c>
      <c r="AE47" s="50"/>
      <c r="AF47" s="32">
        <v>130</v>
      </c>
      <c r="AG47" s="33">
        <f t="shared" si="18"/>
        <v>114.244</v>
      </c>
      <c r="AH47" s="20">
        <f t="shared" si="19"/>
        <v>265</v>
      </c>
      <c r="AI47" s="33">
        <f t="shared" si="20"/>
        <v>232.882</v>
      </c>
      <c r="AJ47" s="20"/>
      <c r="AK47" s="20" t="s">
        <v>1284</v>
      </c>
      <c r="AL47" s="20">
        <v>5</v>
      </c>
    </row>
    <row r="48" spans="1:38" ht="12.75">
      <c r="A48" s="20">
        <v>12</v>
      </c>
      <c r="B48" s="20">
        <v>1</v>
      </c>
      <c r="C48" s="20" t="s">
        <v>38</v>
      </c>
      <c r="D48" s="20" t="s">
        <v>27</v>
      </c>
      <c r="E48" s="20">
        <v>60</v>
      </c>
      <c r="F48" s="20" t="s">
        <v>1504</v>
      </c>
      <c r="G48" s="20" t="s">
        <v>28</v>
      </c>
      <c r="H48" s="20" t="s">
        <v>28</v>
      </c>
      <c r="I48" s="20" t="s">
        <v>20</v>
      </c>
      <c r="J48" s="51">
        <v>38128</v>
      </c>
      <c r="K48" s="294" t="s">
        <v>36</v>
      </c>
      <c r="L48" s="276">
        <v>59.54</v>
      </c>
      <c r="M48" s="293">
        <v>0.976</v>
      </c>
      <c r="N48" s="29">
        <v>65</v>
      </c>
      <c r="O48" s="297">
        <v>72.5</v>
      </c>
      <c r="P48" s="32">
        <v>75</v>
      </c>
      <c r="Q48" s="50"/>
      <c r="R48" s="20">
        <v>75</v>
      </c>
      <c r="S48" s="293">
        <f t="shared" si="14"/>
        <v>73.2</v>
      </c>
      <c r="T48" s="20">
        <v>42.5</v>
      </c>
      <c r="U48" s="20">
        <v>47.5</v>
      </c>
      <c r="V48" s="297">
        <v>50</v>
      </c>
      <c r="W48" s="50"/>
      <c r="X48" s="32">
        <v>47.5</v>
      </c>
      <c r="Y48" s="33">
        <f t="shared" si="15"/>
        <v>46.36</v>
      </c>
      <c r="Z48" s="20">
        <f t="shared" si="16"/>
        <v>122.5</v>
      </c>
      <c r="AA48" s="33">
        <f t="shared" si="17"/>
        <v>119.56</v>
      </c>
      <c r="AB48" s="20">
        <v>75</v>
      </c>
      <c r="AC48" s="20">
        <v>82.5</v>
      </c>
      <c r="AD48" s="32">
        <v>90</v>
      </c>
      <c r="AE48" s="50"/>
      <c r="AF48" s="32">
        <v>90</v>
      </c>
      <c r="AG48" s="33">
        <f t="shared" si="18"/>
        <v>87.84</v>
      </c>
      <c r="AH48" s="20">
        <f t="shared" si="19"/>
        <v>212.5</v>
      </c>
      <c r="AI48" s="33">
        <f t="shared" si="20"/>
        <v>207.4</v>
      </c>
      <c r="AJ48" s="20"/>
      <c r="AK48" s="20" t="s">
        <v>1505</v>
      </c>
      <c r="AL48" s="20">
        <v>12</v>
      </c>
    </row>
    <row r="49" spans="1:38" ht="12.75">
      <c r="A49" s="20">
        <v>12</v>
      </c>
      <c r="B49" s="20">
        <v>1</v>
      </c>
      <c r="C49" s="20" t="s">
        <v>38</v>
      </c>
      <c r="D49" s="20" t="s">
        <v>27</v>
      </c>
      <c r="E49" s="20">
        <v>67.5</v>
      </c>
      <c r="F49" s="20" t="s">
        <v>1507</v>
      </c>
      <c r="G49" s="20" t="s">
        <v>690</v>
      </c>
      <c r="H49" s="20" t="s">
        <v>22</v>
      </c>
      <c r="I49" s="20" t="s">
        <v>20</v>
      </c>
      <c r="J49" s="278">
        <v>28965</v>
      </c>
      <c r="K49" s="295" t="s">
        <v>50</v>
      </c>
      <c r="L49" s="276">
        <v>66.5</v>
      </c>
      <c r="M49" s="296">
        <v>0.7867</v>
      </c>
      <c r="N49" s="29">
        <v>72.5</v>
      </c>
      <c r="O49" s="20">
        <v>77.5</v>
      </c>
      <c r="P49" s="32">
        <v>80</v>
      </c>
      <c r="Q49" s="50"/>
      <c r="R49" s="20">
        <v>80</v>
      </c>
      <c r="S49" s="293">
        <f t="shared" si="14"/>
        <v>62.93599999999999</v>
      </c>
      <c r="T49" s="20">
        <v>50</v>
      </c>
      <c r="U49" s="20">
        <v>55</v>
      </c>
      <c r="V49" s="32">
        <v>57.5</v>
      </c>
      <c r="W49" s="50"/>
      <c r="X49" s="32">
        <v>57.5</v>
      </c>
      <c r="Y49" s="33">
        <f t="shared" si="15"/>
        <v>45.23525</v>
      </c>
      <c r="Z49" s="20">
        <f t="shared" si="16"/>
        <v>137.5</v>
      </c>
      <c r="AA49" s="33">
        <f t="shared" si="17"/>
        <v>108.17125</v>
      </c>
      <c r="AB49" s="20">
        <v>85</v>
      </c>
      <c r="AC49" s="20">
        <v>95</v>
      </c>
      <c r="AD49" s="32">
        <v>102.5</v>
      </c>
      <c r="AE49" s="50"/>
      <c r="AF49" s="32">
        <v>102.5</v>
      </c>
      <c r="AG49" s="33">
        <f t="shared" si="18"/>
        <v>80.63674999999999</v>
      </c>
      <c r="AH49" s="20">
        <f t="shared" si="19"/>
        <v>240</v>
      </c>
      <c r="AI49" s="33">
        <f t="shared" si="20"/>
        <v>188.808</v>
      </c>
      <c r="AJ49" s="20"/>
      <c r="AK49" s="20"/>
      <c r="AL49" s="20">
        <v>12</v>
      </c>
    </row>
    <row r="50" spans="1:38" ht="12.75">
      <c r="A50" s="20">
        <v>12</v>
      </c>
      <c r="B50" s="20">
        <v>1</v>
      </c>
      <c r="C50" s="20" t="s">
        <v>38</v>
      </c>
      <c r="D50" s="20" t="s">
        <v>27</v>
      </c>
      <c r="E50" s="20">
        <v>67.5</v>
      </c>
      <c r="F50" s="20" t="s">
        <v>1503</v>
      </c>
      <c r="G50" s="20" t="s">
        <v>621</v>
      </c>
      <c r="H50" s="20" t="s">
        <v>22</v>
      </c>
      <c r="I50" s="20" t="s">
        <v>20</v>
      </c>
      <c r="J50" s="278">
        <v>38807</v>
      </c>
      <c r="K50" s="295" t="s">
        <v>84</v>
      </c>
      <c r="L50" s="276">
        <v>61.5</v>
      </c>
      <c r="M50" s="296">
        <v>0.9964</v>
      </c>
      <c r="N50" s="29">
        <v>50</v>
      </c>
      <c r="O50" s="20">
        <v>55</v>
      </c>
      <c r="P50" s="32">
        <v>60</v>
      </c>
      <c r="Q50" s="50"/>
      <c r="R50" s="20">
        <v>60</v>
      </c>
      <c r="S50" s="293">
        <f t="shared" si="14"/>
        <v>59.784</v>
      </c>
      <c r="T50" s="20">
        <v>35</v>
      </c>
      <c r="U50" s="20">
        <v>40</v>
      </c>
      <c r="V50" s="297">
        <v>45</v>
      </c>
      <c r="W50" s="50"/>
      <c r="X50" s="32">
        <v>40</v>
      </c>
      <c r="Y50" s="33">
        <f t="shared" si="15"/>
        <v>39.855999999999995</v>
      </c>
      <c r="Z50" s="20">
        <f t="shared" si="16"/>
        <v>100</v>
      </c>
      <c r="AA50" s="33">
        <f t="shared" si="17"/>
        <v>99.64</v>
      </c>
      <c r="AB50" s="20">
        <v>60</v>
      </c>
      <c r="AC50" s="20">
        <v>70</v>
      </c>
      <c r="AD50" s="32">
        <v>80</v>
      </c>
      <c r="AE50" s="50"/>
      <c r="AF50" s="32">
        <v>80</v>
      </c>
      <c r="AG50" s="33">
        <f t="shared" si="18"/>
        <v>79.71199999999999</v>
      </c>
      <c r="AH50" s="20">
        <f t="shared" si="19"/>
        <v>180</v>
      </c>
      <c r="AI50" s="33">
        <f t="shared" si="20"/>
        <v>179.352</v>
      </c>
      <c r="AJ50" s="20"/>
      <c r="AK50" s="20" t="s">
        <v>320</v>
      </c>
      <c r="AL50" s="20">
        <v>12</v>
      </c>
    </row>
    <row r="51" spans="1:38" ht="12.75">
      <c r="A51" s="20">
        <v>12</v>
      </c>
      <c r="B51" s="20">
        <v>1</v>
      </c>
      <c r="C51" s="20" t="s">
        <v>38</v>
      </c>
      <c r="D51" s="20" t="s">
        <v>27</v>
      </c>
      <c r="E51" s="20">
        <v>75</v>
      </c>
      <c r="F51" s="20" t="s">
        <v>1511</v>
      </c>
      <c r="G51" s="20" t="s">
        <v>71</v>
      </c>
      <c r="H51" s="20" t="s">
        <v>71</v>
      </c>
      <c r="I51" s="20" t="s">
        <v>20</v>
      </c>
      <c r="J51" s="51">
        <v>28275</v>
      </c>
      <c r="K51" s="294" t="s">
        <v>50</v>
      </c>
      <c r="L51" s="276">
        <v>71.2</v>
      </c>
      <c r="M51" s="293">
        <v>0.7557</v>
      </c>
      <c r="N51" s="29">
        <v>100</v>
      </c>
      <c r="O51" s="20">
        <v>110</v>
      </c>
      <c r="P51" s="297">
        <v>117.5</v>
      </c>
      <c r="Q51" s="50"/>
      <c r="R51" s="20">
        <v>110</v>
      </c>
      <c r="S51" s="293">
        <f t="shared" si="14"/>
        <v>83.12700000000001</v>
      </c>
      <c r="T51" s="20">
        <v>50</v>
      </c>
      <c r="U51" s="20">
        <v>55</v>
      </c>
      <c r="V51" s="32">
        <v>60</v>
      </c>
      <c r="W51" s="50"/>
      <c r="X51" s="32">
        <v>60</v>
      </c>
      <c r="Y51" s="33">
        <f t="shared" si="15"/>
        <v>45.342</v>
      </c>
      <c r="Z51" s="20">
        <f t="shared" si="16"/>
        <v>170</v>
      </c>
      <c r="AA51" s="33">
        <f t="shared" si="17"/>
        <v>128.469</v>
      </c>
      <c r="AB51" s="20">
        <v>110</v>
      </c>
      <c r="AC51" s="20">
        <v>125</v>
      </c>
      <c r="AD51" s="32">
        <v>132.5</v>
      </c>
      <c r="AE51" s="50"/>
      <c r="AF51" s="32">
        <v>132.5</v>
      </c>
      <c r="AG51" s="33">
        <f t="shared" si="18"/>
        <v>100.13025</v>
      </c>
      <c r="AH51" s="20">
        <f t="shared" si="19"/>
        <v>302.5</v>
      </c>
      <c r="AI51" s="33">
        <f t="shared" si="20"/>
        <v>228.59925</v>
      </c>
      <c r="AJ51" s="20"/>
      <c r="AK51" s="20" t="s">
        <v>341</v>
      </c>
      <c r="AL51" s="20">
        <v>12</v>
      </c>
    </row>
    <row r="52" spans="1:38" ht="12.75">
      <c r="A52" s="20">
        <v>12</v>
      </c>
      <c r="B52" s="20">
        <v>1</v>
      </c>
      <c r="C52" s="20" t="s">
        <v>38</v>
      </c>
      <c r="D52" s="20" t="s">
        <v>27</v>
      </c>
      <c r="E52" s="20">
        <v>82.5</v>
      </c>
      <c r="F52" s="20" t="s">
        <v>1512</v>
      </c>
      <c r="G52" s="20" t="s">
        <v>35</v>
      </c>
      <c r="H52" s="20" t="s">
        <v>35</v>
      </c>
      <c r="I52" s="20" t="s">
        <v>20</v>
      </c>
      <c r="J52" s="51">
        <v>31083</v>
      </c>
      <c r="K52" s="294" t="s">
        <v>19</v>
      </c>
      <c r="L52" s="276">
        <v>81.6</v>
      </c>
      <c r="M52" s="293">
        <v>0.6786</v>
      </c>
      <c r="N52" s="29">
        <v>147</v>
      </c>
      <c r="O52" s="20">
        <v>155</v>
      </c>
      <c r="P52" s="297">
        <v>160</v>
      </c>
      <c r="Q52" s="50"/>
      <c r="R52" s="20">
        <v>155</v>
      </c>
      <c r="S52" s="293">
        <f t="shared" si="14"/>
        <v>105.18299999999999</v>
      </c>
      <c r="T52" s="20">
        <v>80</v>
      </c>
      <c r="U52" s="20">
        <v>85</v>
      </c>
      <c r="V52" s="297">
        <v>87.5</v>
      </c>
      <c r="W52" s="50"/>
      <c r="X52" s="32">
        <v>85</v>
      </c>
      <c r="Y52" s="33">
        <f t="shared" si="15"/>
        <v>57.681</v>
      </c>
      <c r="Z52" s="20">
        <f t="shared" si="16"/>
        <v>240</v>
      </c>
      <c r="AA52" s="33">
        <f t="shared" si="17"/>
        <v>162.864</v>
      </c>
      <c r="AB52" s="20">
        <v>190</v>
      </c>
      <c r="AC52" s="297">
        <v>197.5</v>
      </c>
      <c r="AD52" s="297">
        <v>197.5</v>
      </c>
      <c r="AE52" s="50"/>
      <c r="AF52" s="32">
        <v>190</v>
      </c>
      <c r="AG52" s="33">
        <f t="shared" si="18"/>
        <v>128.934</v>
      </c>
      <c r="AH52" s="20">
        <f t="shared" si="19"/>
        <v>430</v>
      </c>
      <c r="AI52" s="33">
        <f t="shared" si="20"/>
        <v>291.798</v>
      </c>
      <c r="AJ52" s="20" t="s">
        <v>476</v>
      </c>
      <c r="AK52" s="20" t="s">
        <v>568</v>
      </c>
      <c r="AL52" s="20">
        <v>21</v>
      </c>
    </row>
    <row r="53" spans="1:38" ht="12.75">
      <c r="A53" s="20">
        <v>5</v>
      </c>
      <c r="B53" s="20">
        <v>2</v>
      </c>
      <c r="C53" s="20" t="s">
        <v>38</v>
      </c>
      <c r="D53" s="20" t="s">
        <v>27</v>
      </c>
      <c r="E53" s="20">
        <v>82.5</v>
      </c>
      <c r="F53" s="20" t="s">
        <v>187</v>
      </c>
      <c r="G53" s="20" t="s">
        <v>188</v>
      </c>
      <c r="H53" s="20" t="s">
        <v>22</v>
      </c>
      <c r="I53" s="20" t="s">
        <v>20</v>
      </c>
      <c r="J53" s="51">
        <v>32773</v>
      </c>
      <c r="K53" s="294" t="s">
        <v>19</v>
      </c>
      <c r="L53" s="276">
        <v>80.45</v>
      </c>
      <c r="M53" s="293">
        <v>0.6868</v>
      </c>
      <c r="N53" s="29">
        <v>85</v>
      </c>
      <c r="O53" s="297">
        <v>95</v>
      </c>
      <c r="P53" s="32">
        <v>95</v>
      </c>
      <c r="Q53" s="50"/>
      <c r="R53" s="20">
        <v>95</v>
      </c>
      <c r="S53" s="293">
        <f t="shared" si="14"/>
        <v>65.246</v>
      </c>
      <c r="T53" s="20">
        <v>50</v>
      </c>
      <c r="U53" s="20">
        <v>55</v>
      </c>
      <c r="V53" s="32">
        <v>62.5</v>
      </c>
      <c r="W53" s="50"/>
      <c r="X53" s="32">
        <v>62.5</v>
      </c>
      <c r="Y53" s="33">
        <f t="shared" si="15"/>
        <v>42.925</v>
      </c>
      <c r="Z53" s="20">
        <f t="shared" si="16"/>
        <v>157.5</v>
      </c>
      <c r="AA53" s="33">
        <f t="shared" si="17"/>
        <v>108.17099999999999</v>
      </c>
      <c r="AB53" s="20">
        <v>100</v>
      </c>
      <c r="AC53" s="20">
        <v>120</v>
      </c>
      <c r="AD53" s="32">
        <v>135</v>
      </c>
      <c r="AE53" s="50"/>
      <c r="AF53" s="32">
        <v>135</v>
      </c>
      <c r="AG53" s="33">
        <f t="shared" si="18"/>
        <v>92.71799999999999</v>
      </c>
      <c r="AH53" s="20">
        <f t="shared" si="19"/>
        <v>292.5</v>
      </c>
      <c r="AI53" s="33">
        <f t="shared" si="20"/>
        <v>200.88899999999998</v>
      </c>
      <c r="AJ53" s="20"/>
      <c r="AK53" s="20"/>
      <c r="AL53" s="20">
        <v>5</v>
      </c>
    </row>
    <row r="54" spans="1:38" ht="12.75">
      <c r="A54" s="283"/>
      <c r="B54" s="283"/>
      <c r="C54" s="283"/>
      <c r="D54" s="283"/>
      <c r="E54" s="283"/>
      <c r="F54" s="95" t="s">
        <v>233</v>
      </c>
      <c r="G54" s="95" t="s">
        <v>467</v>
      </c>
      <c r="H54" s="283"/>
      <c r="I54" s="283"/>
      <c r="J54" s="283"/>
      <c r="K54" s="283"/>
      <c r="L54" s="284"/>
      <c r="M54" s="285"/>
      <c r="N54" s="286"/>
      <c r="O54" s="287"/>
      <c r="P54" s="287"/>
      <c r="Q54" s="286"/>
      <c r="R54" s="286"/>
      <c r="S54" s="288"/>
      <c r="T54" s="286"/>
      <c r="U54" s="286"/>
      <c r="V54" s="286"/>
      <c r="W54" s="286"/>
      <c r="X54" s="286"/>
      <c r="Y54" s="288"/>
      <c r="Z54" s="286"/>
      <c r="AA54" s="288"/>
      <c r="AB54" s="286"/>
      <c r="AC54" s="287"/>
      <c r="AD54" s="286"/>
      <c r="AE54" s="286"/>
      <c r="AF54" s="286"/>
      <c r="AG54" s="288"/>
      <c r="AH54" s="286"/>
      <c r="AI54" s="288"/>
      <c r="AJ54" s="283"/>
      <c r="AK54" s="283"/>
      <c r="AL54" s="283"/>
    </row>
    <row r="55" spans="1:38" ht="12.75">
      <c r="A55" s="20">
        <v>12</v>
      </c>
      <c r="B55" s="20">
        <v>1</v>
      </c>
      <c r="C55" s="20" t="s">
        <v>38</v>
      </c>
      <c r="D55" s="20" t="s">
        <v>27</v>
      </c>
      <c r="E55" s="20">
        <v>67.5</v>
      </c>
      <c r="F55" s="20" t="s">
        <v>1408</v>
      </c>
      <c r="G55" s="20" t="s">
        <v>75</v>
      </c>
      <c r="H55" s="20" t="s">
        <v>75</v>
      </c>
      <c r="I55" s="20" t="s">
        <v>20</v>
      </c>
      <c r="J55" s="278">
        <v>18755</v>
      </c>
      <c r="K55" s="227" t="s">
        <v>76</v>
      </c>
      <c r="L55" s="276">
        <v>65.5</v>
      </c>
      <c r="M55" s="233">
        <v>1.5144</v>
      </c>
      <c r="N55" s="29">
        <v>110</v>
      </c>
      <c r="O55" s="20">
        <v>115</v>
      </c>
      <c r="P55" s="32">
        <v>117.5</v>
      </c>
      <c r="Q55" s="50"/>
      <c r="R55" s="20">
        <v>117.5</v>
      </c>
      <c r="S55" s="33">
        <f aca="true" t="shared" si="21" ref="S55:S65">R55*M55</f>
        <v>177.942</v>
      </c>
      <c r="T55" s="20"/>
      <c r="U55" s="20"/>
      <c r="V55" s="32"/>
      <c r="W55" s="50"/>
      <c r="X55" s="32"/>
      <c r="Y55" s="33">
        <f aca="true" t="shared" si="22" ref="Y55:Y65">X55*M55</f>
        <v>0</v>
      </c>
      <c r="Z55" s="20">
        <f aca="true" t="shared" si="23" ref="Z55:Z65">X55+R55</f>
        <v>117.5</v>
      </c>
      <c r="AA55" s="33">
        <f aca="true" t="shared" si="24" ref="AA55:AA65">Z55*M55</f>
        <v>177.942</v>
      </c>
      <c r="AB55" s="20"/>
      <c r="AC55" s="20"/>
      <c r="AD55" s="32"/>
      <c r="AE55" s="50"/>
      <c r="AF55" s="32"/>
      <c r="AG55" s="33">
        <f aca="true" t="shared" si="25" ref="AG55:AG65">AF55*M55</f>
        <v>0</v>
      </c>
      <c r="AH55" s="20">
        <f aca="true" t="shared" si="26" ref="AH55:AH65">AF55+Z55</f>
        <v>117.5</v>
      </c>
      <c r="AI55" s="33">
        <f aca="true" t="shared" si="27" ref="AI55:AI65">AH55*M55</f>
        <v>177.942</v>
      </c>
      <c r="AJ55" s="20"/>
      <c r="AK55" s="20"/>
      <c r="AL55" s="20">
        <v>12</v>
      </c>
    </row>
    <row r="56" spans="1:38" ht="12.75">
      <c r="A56" s="20">
        <v>12</v>
      </c>
      <c r="B56" s="20">
        <v>1</v>
      </c>
      <c r="C56" s="20" t="s">
        <v>38</v>
      </c>
      <c r="D56" s="20" t="s">
        <v>27</v>
      </c>
      <c r="E56" s="20">
        <v>67.5</v>
      </c>
      <c r="F56" s="20" t="s">
        <v>1414</v>
      </c>
      <c r="G56" s="20" t="s">
        <v>117</v>
      </c>
      <c r="H56" s="20" t="s">
        <v>117</v>
      </c>
      <c r="I56" s="20" t="s">
        <v>20</v>
      </c>
      <c r="J56" s="51">
        <v>34787</v>
      </c>
      <c r="K56" s="289" t="s">
        <v>19</v>
      </c>
      <c r="L56" s="276">
        <v>67</v>
      </c>
      <c r="M56" s="33">
        <v>0.7307</v>
      </c>
      <c r="N56" s="29">
        <v>165</v>
      </c>
      <c r="O56" s="156">
        <v>175</v>
      </c>
      <c r="P56" s="156">
        <v>175</v>
      </c>
      <c r="Q56" s="50"/>
      <c r="R56" s="20">
        <v>165</v>
      </c>
      <c r="S56" s="33">
        <f t="shared" si="21"/>
        <v>120.5655</v>
      </c>
      <c r="T56" s="20"/>
      <c r="U56" s="20"/>
      <c r="V56" s="32"/>
      <c r="W56" s="50"/>
      <c r="X56" s="32"/>
      <c r="Y56" s="33">
        <f t="shared" si="22"/>
        <v>0</v>
      </c>
      <c r="Z56" s="20">
        <f t="shared" si="23"/>
        <v>165</v>
      </c>
      <c r="AA56" s="33">
        <f t="shared" si="24"/>
        <v>120.5655</v>
      </c>
      <c r="AB56" s="20"/>
      <c r="AC56" s="20"/>
      <c r="AD56" s="32"/>
      <c r="AE56" s="50"/>
      <c r="AF56" s="32"/>
      <c r="AG56" s="33">
        <f t="shared" si="25"/>
        <v>0</v>
      </c>
      <c r="AH56" s="20">
        <f t="shared" si="26"/>
        <v>165</v>
      </c>
      <c r="AI56" s="33">
        <f t="shared" si="27"/>
        <v>120.5655</v>
      </c>
      <c r="AJ56" s="20"/>
      <c r="AK56" s="20"/>
      <c r="AL56" s="20">
        <v>12</v>
      </c>
    </row>
    <row r="57" spans="1:38" ht="12.75">
      <c r="A57" s="20">
        <v>12</v>
      </c>
      <c r="B57" s="20">
        <v>1</v>
      </c>
      <c r="C57" s="20" t="s">
        <v>38</v>
      </c>
      <c r="D57" s="20" t="s">
        <v>27</v>
      </c>
      <c r="E57" s="20">
        <v>82.5</v>
      </c>
      <c r="F57" s="20" t="s">
        <v>1425</v>
      </c>
      <c r="G57" s="20" t="s">
        <v>1426</v>
      </c>
      <c r="H57" s="20" t="s">
        <v>22</v>
      </c>
      <c r="I57" s="20" t="s">
        <v>20</v>
      </c>
      <c r="J57" s="51">
        <v>33729</v>
      </c>
      <c r="K57" s="289" t="s">
        <v>19</v>
      </c>
      <c r="L57" s="276">
        <v>81.3</v>
      </c>
      <c r="M57" s="291">
        <v>0.6246</v>
      </c>
      <c r="N57" s="29">
        <v>190</v>
      </c>
      <c r="O57" s="20">
        <v>207.5</v>
      </c>
      <c r="P57" s="156">
        <v>215</v>
      </c>
      <c r="Q57" s="50"/>
      <c r="R57" s="20">
        <v>207.5</v>
      </c>
      <c r="S57" s="33">
        <f t="shared" si="21"/>
        <v>129.6045</v>
      </c>
      <c r="T57" s="20"/>
      <c r="U57" s="20"/>
      <c r="V57" s="32"/>
      <c r="W57" s="50"/>
      <c r="X57" s="32"/>
      <c r="Y57" s="33">
        <f t="shared" si="22"/>
        <v>0</v>
      </c>
      <c r="Z57" s="20">
        <f t="shared" si="23"/>
        <v>207.5</v>
      </c>
      <c r="AA57" s="33">
        <f t="shared" si="24"/>
        <v>129.6045</v>
      </c>
      <c r="AB57" s="20"/>
      <c r="AC57" s="20"/>
      <c r="AD57" s="32"/>
      <c r="AE57" s="50"/>
      <c r="AF57" s="32"/>
      <c r="AG57" s="33">
        <f t="shared" si="25"/>
        <v>0</v>
      </c>
      <c r="AH57" s="20">
        <f t="shared" si="26"/>
        <v>207.5</v>
      </c>
      <c r="AI57" s="33">
        <f t="shared" si="27"/>
        <v>129.6045</v>
      </c>
      <c r="AJ57" s="20"/>
      <c r="AK57" s="20"/>
      <c r="AL57" s="20">
        <v>12</v>
      </c>
    </row>
    <row r="58" spans="1:38" ht="12.75">
      <c r="A58" s="20">
        <v>5</v>
      </c>
      <c r="B58" s="20">
        <v>2</v>
      </c>
      <c r="C58" s="20" t="s">
        <v>38</v>
      </c>
      <c r="D58" s="20" t="s">
        <v>27</v>
      </c>
      <c r="E58" s="20">
        <v>82.5</v>
      </c>
      <c r="F58" s="20" t="s">
        <v>1424</v>
      </c>
      <c r="G58" s="20" t="s">
        <v>78</v>
      </c>
      <c r="H58" s="20" t="s">
        <v>78</v>
      </c>
      <c r="I58" s="20" t="s">
        <v>20</v>
      </c>
      <c r="J58" s="278">
        <v>29967</v>
      </c>
      <c r="K58" s="227" t="s">
        <v>19</v>
      </c>
      <c r="L58" s="276">
        <v>80.9</v>
      </c>
      <c r="M58" s="233">
        <v>0.6279</v>
      </c>
      <c r="N58" s="29">
        <v>190</v>
      </c>
      <c r="O58" s="156">
        <v>210</v>
      </c>
      <c r="P58" s="156">
        <v>210</v>
      </c>
      <c r="Q58" s="50"/>
      <c r="R58" s="20">
        <v>190</v>
      </c>
      <c r="S58" s="33">
        <f t="shared" si="21"/>
        <v>119.301</v>
      </c>
      <c r="T58" s="20"/>
      <c r="U58" s="20"/>
      <c r="V58" s="32"/>
      <c r="W58" s="50"/>
      <c r="X58" s="32"/>
      <c r="Y58" s="33">
        <f t="shared" si="22"/>
        <v>0</v>
      </c>
      <c r="Z58" s="20">
        <f t="shared" si="23"/>
        <v>190</v>
      </c>
      <c r="AA58" s="33">
        <f t="shared" si="24"/>
        <v>119.301</v>
      </c>
      <c r="AB58" s="20"/>
      <c r="AC58" s="20"/>
      <c r="AD58" s="32"/>
      <c r="AE58" s="50"/>
      <c r="AF58" s="32"/>
      <c r="AG58" s="33">
        <f t="shared" si="25"/>
        <v>0</v>
      </c>
      <c r="AH58" s="20">
        <f t="shared" si="26"/>
        <v>190</v>
      </c>
      <c r="AI58" s="33">
        <f t="shared" si="27"/>
        <v>119.301</v>
      </c>
      <c r="AJ58" s="20"/>
      <c r="AK58" s="20" t="s">
        <v>984</v>
      </c>
      <c r="AL58" s="20">
        <v>5</v>
      </c>
    </row>
    <row r="59" spans="1:38" ht="12.75">
      <c r="A59" s="20">
        <v>12</v>
      </c>
      <c r="B59" s="20">
        <v>1</v>
      </c>
      <c r="C59" s="20" t="s">
        <v>38</v>
      </c>
      <c r="D59" s="20" t="s">
        <v>27</v>
      </c>
      <c r="E59" s="20">
        <v>90</v>
      </c>
      <c r="F59" s="20" t="s">
        <v>555</v>
      </c>
      <c r="G59" s="20" t="s">
        <v>556</v>
      </c>
      <c r="H59" s="20" t="s">
        <v>556</v>
      </c>
      <c r="I59" s="20" t="s">
        <v>20</v>
      </c>
      <c r="J59" s="278">
        <v>16313</v>
      </c>
      <c r="K59" s="227" t="s">
        <v>557</v>
      </c>
      <c r="L59" s="276">
        <v>87.9</v>
      </c>
      <c r="M59" s="233">
        <v>1.2371</v>
      </c>
      <c r="N59" s="29">
        <v>135</v>
      </c>
      <c r="O59" s="20">
        <v>145</v>
      </c>
      <c r="P59" s="32">
        <v>150</v>
      </c>
      <c r="Q59" s="29">
        <v>155</v>
      </c>
      <c r="R59" s="20">
        <v>150</v>
      </c>
      <c r="S59" s="33">
        <f t="shared" si="21"/>
        <v>185.56500000000003</v>
      </c>
      <c r="T59" s="20"/>
      <c r="U59" s="20"/>
      <c r="V59" s="32"/>
      <c r="W59" s="20"/>
      <c r="X59" s="32"/>
      <c r="Y59" s="33">
        <f t="shared" si="22"/>
        <v>0</v>
      </c>
      <c r="Z59" s="20">
        <f t="shared" si="23"/>
        <v>150</v>
      </c>
      <c r="AA59" s="33">
        <f t="shared" si="24"/>
        <v>185.56500000000003</v>
      </c>
      <c r="AB59" s="20"/>
      <c r="AC59" s="20"/>
      <c r="AD59" s="32"/>
      <c r="AE59" s="32"/>
      <c r="AF59" s="32">
        <f>AD59</f>
        <v>0</v>
      </c>
      <c r="AG59" s="33">
        <f t="shared" si="25"/>
        <v>0</v>
      </c>
      <c r="AH59" s="20">
        <f t="shared" si="26"/>
        <v>150</v>
      </c>
      <c r="AI59" s="33">
        <f t="shared" si="27"/>
        <v>185.56500000000003</v>
      </c>
      <c r="AJ59" s="20"/>
      <c r="AK59" s="20"/>
      <c r="AL59" s="20">
        <v>12</v>
      </c>
    </row>
    <row r="60" spans="1:38" ht="12.75">
      <c r="A60" s="20">
        <v>12</v>
      </c>
      <c r="B60" s="20">
        <v>1</v>
      </c>
      <c r="C60" s="20" t="s">
        <v>38</v>
      </c>
      <c r="D60" s="20" t="s">
        <v>27</v>
      </c>
      <c r="E60" s="20">
        <v>90</v>
      </c>
      <c r="F60" s="20" t="s">
        <v>1434</v>
      </c>
      <c r="G60" s="20" t="s">
        <v>421</v>
      </c>
      <c r="H60" s="20" t="s">
        <v>421</v>
      </c>
      <c r="I60" s="20" t="s">
        <v>20</v>
      </c>
      <c r="J60" s="51">
        <v>31300</v>
      </c>
      <c r="K60" s="289" t="s">
        <v>19</v>
      </c>
      <c r="L60" s="276">
        <v>87.2</v>
      </c>
      <c r="M60" s="291">
        <v>0.5969</v>
      </c>
      <c r="N60" s="29">
        <v>190</v>
      </c>
      <c r="O60" s="203">
        <v>200</v>
      </c>
      <c r="P60" s="32">
        <v>200</v>
      </c>
      <c r="Q60" s="50"/>
      <c r="R60" s="20">
        <v>200</v>
      </c>
      <c r="S60" s="33">
        <f t="shared" si="21"/>
        <v>119.38</v>
      </c>
      <c r="T60" s="20"/>
      <c r="U60" s="20"/>
      <c r="V60" s="32"/>
      <c r="W60" s="50"/>
      <c r="X60" s="32"/>
      <c r="Y60" s="33">
        <f t="shared" si="22"/>
        <v>0</v>
      </c>
      <c r="Z60" s="20">
        <f t="shared" si="23"/>
        <v>200</v>
      </c>
      <c r="AA60" s="33">
        <f t="shared" si="24"/>
        <v>119.38</v>
      </c>
      <c r="AB60" s="20"/>
      <c r="AC60" s="20"/>
      <c r="AD60" s="32"/>
      <c r="AE60" s="50"/>
      <c r="AF60" s="32"/>
      <c r="AG60" s="33">
        <f t="shared" si="25"/>
        <v>0</v>
      </c>
      <c r="AH60" s="20">
        <f t="shared" si="26"/>
        <v>200</v>
      </c>
      <c r="AI60" s="33">
        <f t="shared" si="27"/>
        <v>119.38</v>
      </c>
      <c r="AJ60" s="20"/>
      <c r="AK60" s="20"/>
      <c r="AL60" s="20">
        <v>12</v>
      </c>
    </row>
    <row r="61" spans="1:38" ht="12.75">
      <c r="A61" s="20">
        <v>5</v>
      </c>
      <c r="B61" s="20">
        <v>2</v>
      </c>
      <c r="C61" s="20" t="s">
        <v>38</v>
      </c>
      <c r="D61" s="20" t="s">
        <v>27</v>
      </c>
      <c r="E61" s="20">
        <v>90</v>
      </c>
      <c r="F61" s="20" t="s">
        <v>1433</v>
      </c>
      <c r="G61" s="20" t="s">
        <v>273</v>
      </c>
      <c r="H61" s="20" t="s">
        <v>22</v>
      </c>
      <c r="I61" s="20" t="s">
        <v>20</v>
      </c>
      <c r="J61" s="278">
        <v>29388</v>
      </c>
      <c r="K61" s="227" t="s">
        <v>19</v>
      </c>
      <c r="L61" s="276">
        <v>87.2</v>
      </c>
      <c r="M61" s="233">
        <v>0.5969</v>
      </c>
      <c r="N61" s="29">
        <v>182.5</v>
      </c>
      <c r="O61" s="20">
        <v>192.5</v>
      </c>
      <c r="P61" s="203">
        <v>200</v>
      </c>
      <c r="Q61" s="50"/>
      <c r="R61" s="20">
        <v>192.5</v>
      </c>
      <c r="S61" s="33">
        <f t="shared" si="21"/>
        <v>114.90325</v>
      </c>
      <c r="T61" s="20"/>
      <c r="U61" s="20"/>
      <c r="V61" s="32"/>
      <c r="W61" s="50"/>
      <c r="X61" s="32"/>
      <c r="Y61" s="33">
        <f t="shared" si="22"/>
        <v>0</v>
      </c>
      <c r="Z61" s="20">
        <f t="shared" si="23"/>
        <v>192.5</v>
      </c>
      <c r="AA61" s="33">
        <f t="shared" si="24"/>
        <v>114.90325</v>
      </c>
      <c r="AB61" s="20"/>
      <c r="AC61" s="20"/>
      <c r="AD61" s="32"/>
      <c r="AE61" s="50"/>
      <c r="AF61" s="32"/>
      <c r="AG61" s="33">
        <f t="shared" si="25"/>
        <v>0</v>
      </c>
      <c r="AH61" s="20">
        <f t="shared" si="26"/>
        <v>192.5</v>
      </c>
      <c r="AI61" s="33">
        <f t="shared" si="27"/>
        <v>114.90325</v>
      </c>
      <c r="AJ61" s="20"/>
      <c r="AK61" s="20"/>
      <c r="AL61" s="20">
        <v>5</v>
      </c>
    </row>
    <row r="62" spans="1:38" ht="12.75">
      <c r="A62" s="20">
        <v>12</v>
      </c>
      <c r="B62" s="20">
        <v>1</v>
      </c>
      <c r="C62" s="20" t="s">
        <v>38</v>
      </c>
      <c r="D62" s="20" t="s">
        <v>27</v>
      </c>
      <c r="E62" s="20">
        <v>90</v>
      </c>
      <c r="F62" s="20" t="s">
        <v>1075</v>
      </c>
      <c r="G62" s="20" t="s">
        <v>173</v>
      </c>
      <c r="H62" s="20" t="s">
        <v>22</v>
      </c>
      <c r="I62" s="20" t="s">
        <v>20</v>
      </c>
      <c r="J62" s="51">
        <v>37561</v>
      </c>
      <c r="K62" s="289" t="s">
        <v>70</v>
      </c>
      <c r="L62" s="276">
        <v>85.3</v>
      </c>
      <c r="M62" s="33">
        <v>0.6842</v>
      </c>
      <c r="N62" s="29">
        <v>130</v>
      </c>
      <c r="O62" s="20">
        <v>135</v>
      </c>
      <c r="P62" s="32">
        <v>142.5</v>
      </c>
      <c r="Q62" s="50"/>
      <c r="R62" s="20">
        <v>142.5</v>
      </c>
      <c r="S62" s="33">
        <f t="shared" si="21"/>
        <v>97.4985</v>
      </c>
      <c r="T62" s="20"/>
      <c r="U62" s="20"/>
      <c r="V62" s="32"/>
      <c r="W62" s="50"/>
      <c r="X62" s="32"/>
      <c r="Y62" s="33">
        <f t="shared" si="22"/>
        <v>0</v>
      </c>
      <c r="Z62" s="20">
        <f t="shared" si="23"/>
        <v>142.5</v>
      </c>
      <c r="AA62" s="33">
        <f t="shared" si="24"/>
        <v>97.4985</v>
      </c>
      <c r="AB62" s="20"/>
      <c r="AC62" s="20"/>
      <c r="AD62" s="32"/>
      <c r="AE62" s="50"/>
      <c r="AF62" s="32"/>
      <c r="AG62" s="33">
        <f t="shared" si="25"/>
        <v>0</v>
      </c>
      <c r="AH62" s="20">
        <f t="shared" si="26"/>
        <v>142.5</v>
      </c>
      <c r="AI62" s="33">
        <f t="shared" si="27"/>
        <v>97.4985</v>
      </c>
      <c r="AJ62" s="20"/>
      <c r="AK62" s="20" t="s">
        <v>1660</v>
      </c>
      <c r="AL62" s="20">
        <v>12</v>
      </c>
    </row>
    <row r="63" spans="1:38" ht="12.75">
      <c r="A63" s="20">
        <v>12</v>
      </c>
      <c r="B63" s="20">
        <v>1</v>
      </c>
      <c r="C63" s="20" t="s">
        <v>38</v>
      </c>
      <c r="D63" s="20" t="s">
        <v>27</v>
      </c>
      <c r="E63" s="20">
        <v>100</v>
      </c>
      <c r="F63" s="20" t="s">
        <v>1615</v>
      </c>
      <c r="G63" s="20" t="s">
        <v>35</v>
      </c>
      <c r="H63" s="20" t="s">
        <v>35</v>
      </c>
      <c r="I63" s="20" t="s">
        <v>20</v>
      </c>
      <c r="J63" s="51">
        <v>31210</v>
      </c>
      <c r="K63" s="289" t="s">
        <v>19</v>
      </c>
      <c r="L63" s="19">
        <v>98.7</v>
      </c>
      <c r="M63" s="33">
        <v>0.5573</v>
      </c>
      <c r="N63" s="29">
        <v>260</v>
      </c>
      <c r="O63" s="156">
        <v>280</v>
      </c>
      <c r="P63" s="32">
        <v>280</v>
      </c>
      <c r="Q63" s="50"/>
      <c r="R63" s="20">
        <v>280</v>
      </c>
      <c r="S63" s="33">
        <f t="shared" si="21"/>
        <v>156.044</v>
      </c>
      <c r="T63" s="20"/>
      <c r="U63" s="20"/>
      <c r="V63" s="32"/>
      <c r="W63" s="50"/>
      <c r="X63" s="32"/>
      <c r="Y63" s="33">
        <f t="shared" si="22"/>
        <v>0</v>
      </c>
      <c r="Z63" s="20">
        <f t="shared" si="23"/>
        <v>280</v>
      </c>
      <c r="AA63" s="33">
        <f t="shared" si="24"/>
        <v>156.044</v>
      </c>
      <c r="AB63" s="20"/>
      <c r="AC63" s="20"/>
      <c r="AD63" s="32"/>
      <c r="AE63" s="50"/>
      <c r="AF63" s="32"/>
      <c r="AG63" s="33">
        <f t="shared" si="25"/>
        <v>0</v>
      </c>
      <c r="AH63" s="20">
        <f t="shared" si="26"/>
        <v>280</v>
      </c>
      <c r="AI63" s="33">
        <f t="shared" si="27"/>
        <v>156.044</v>
      </c>
      <c r="AJ63" s="20"/>
      <c r="AK63" s="20"/>
      <c r="AL63" s="20">
        <v>12</v>
      </c>
    </row>
    <row r="64" spans="1:38" ht="12.75">
      <c r="A64" s="20">
        <v>12</v>
      </c>
      <c r="B64" s="20">
        <v>1</v>
      </c>
      <c r="C64" s="20" t="s">
        <v>38</v>
      </c>
      <c r="D64" s="20" t="s">
        <v>27</v>
      </c>
      <c r="E64" s="20">
        <v>100</v>
      </c>
      <c r="F64" s="20" t="s">
        <v>1180</v>
      </c>
      <c r="G64" s="20" t="s">
        <v>432</v>
      </c>
      <c r="H64" s="20" t="s">
        <v>432</v>
      </c>
      <c r="I64" s="20" t="s">
        <v>20</v>
      </c>
      <c r="J64" s="51">
        <v>26381</v>
      </c>
      <c r="K64" s="289" t="s">
        <v>59</v>
      </c>
      <c r="L64" s="276">
        <v>96.2</v>
      </c>
      <c r="M64" s="291">
        <v>0.6161</v>
      </c>
      <c r="N64" s="29">
        <v>170</v>
      </c>
      <c r="O64" s="20">
        <v>190</v>
      </c>
      <c r="P64" s="32">
        <v>200</v>
      </c>
      <c r="Q64" s="50"/>
      <c r="R64" s="20">
        <v>200</v>
      </c>
      <c r="S64" s="33">
        <f t="shared" si="21"/>
        <v>123.22</v>
      </c>
      <c r="T64" s="20"/>
      <c r="U64" s="20"/>
      <c r="V64" s="32"/>
      <c r="W64" s="50"/>
      <c r="X64" s="32"/>
      <c r="Y64" s="33">
        <f t="shared" si="22"/>
        <v>0</v>
      </c>
      <c r="Z64" s="20">
        <f t="shared" si="23"/>
        <v>200</v>
      </c>
      <c r="AA64" s="33">
        <f t="shared" si="24"/>
        <v>123.22</v>
      </c>
      <c r="AB64" s="20"/>
      <c r="AC64" s="20"/>
      <c r="AD64" s="32"/>
      <c r="AE64" s="50"/>
      <c r="AF64" s="32"/>
      <c r="AG64" s="33">
        <f t="shared" si="25"/>
        <v>0</v>
      </c>
      <c r="AH64" s="20">
        <f t="shared" si="26"/>
        <v>200</v>
      </c>
      <c r="AI64" s="33">
        <f t="shared" si="27"/>
        <v>123.22</v>
      </c>
      <c r="AJ64" s="20"/>
      <c r="AK64" s="20" t="s">
        <v>1438</v>
      </c>
      <c r="AL64" s="20">
        <v>12</v>
      </c>
    </row>
    <row r="65" spans="1:38" ht="12.75">
      <c r="A65" s="20">
        <v>12</v>
      </c>
      <c r="B65" s="20">
        <v>1</v>
      </c>
      <c r="C65" s="20" t="s">
        <v>38</v>
      </c>
      <c r="D65" s="20" t="s">
        <v>27</v>
      </c>
      <c r="E65" s="20">
        <v>110</v>
      </c>
      <c r="F65" s="20" t="s">
        <v>1229</v>
      </c>
      <c r="G65" s="20" t="s">
        <v>818</v>
      </c>
      <c r="H65" s="20" t="s">
        <v>818</v>
      </c>
      <c r="I65" s="20" t="s">
        <v>20</v>
      </c>
      <c r="J65" s="51">
        <v>26706</v>
      </c>
      <c r="K65" s="289" t="s">
        <v>59</v>
      </c>
      <c r="L65" s="276">
        <v>100.1</v>
      </c>
      <c r="M65" s="33">
        <v>0.592</v>
      </c>
      <c r="N65" s="29">
        <v>190</v>
      </c>
      <c r="O65" s="20">
        <v>200</v>
      </c>
      <c r="P65" s="156">
        <v>205</v>
      </c>
      <c r="Q65" s="50"/>
      <c r="R65" s="20">
        <v>200</v>
      </c>
      <c r="S65" s="33">
        <f t="shared" si="21"/>
        <v>118.39999999999999</v>
      </c>
      <c r="T65" s="20"/>
      <c r="U65" s="20"/>
      <c r="V65" s="32"/>
      <c r="W65" s="50"/>
      <c r="X65" s="32"/>
      <c r="Y65" s="33">
        <f t="shared" si="22"/>
        <v>0</v>
      </c>
      <c r="Z65" s="20">
        <f t="shared" si="23"/>
        <v>200</v>
      </c>
      <c r="AA65" s="33">
        <f t="shared" si="24"/>
        <v>118.39999999999999</v>
      </c>
      <c r="AB65" s="20"/>
      <c r="AC65" s="20"/>
      <c r="AD65" s="32"/>
      <c r="AE65" s="50"/>
      <c r="AF65" s="32"/>
      <c r="AG65" s="33">
        <f t="shared" si="25"/>
        <v>0</v>
      </c>
      <c r="AH65" s="20">
        <f t="shared" si="26"/>
        <v>200</v>
      </c>
      <c r="AI65" s="33">
        <f t="shared" si="27"/>
        <v>118.39999999999999</v>
      </c>
      <c r="AJ65" s="20"/>
      <c r="AK65" s="20"/>
      <c r="AL65" s="20">
        <v>12</v>
      </c>
    </row>
    <row r="66" spans="1:38" ht="12.75">
      <c r="A66" s="283"/>
      <c r="B66" s="283"/>
      <c r="C66" s="283"/>
      <c r="D66" s="283"/>
      <c r="E66" s="283"/>
      <c r="F66" s="95" t="s">
        <v>233</v>
      </c>
      <c r="G66" s="95" t="s">
        <v>468</v>
      </c>
      <c r="H66" s="283"/>
      <c r="I66" s="283"/>
      <c r="J66" s="283"/>
      <c r="K66" s="283"/>
      <c r="L66" s="284"/>
      <c r="M66" s="285"/>
      <c r="N66" s="286"/>
      <c r="O66" s="287"/>
      <c r="P66" s="287"/>
      <c r="Q66" s="286"/>
      <c r="R66" s="286"/>
      <c r="S66" s="288"/>
      <c r="T66" s="286"/>
      <c r="U66" s="286"/>
      <c r="V66" s="286"/>
      <c r="W66" s="286"/>
      <c r="X66" s="286"/>
      <c r="Y66" s="288"/>
      <c r="Z66" s="286"/>
      <c r="AA66" s="288"/>
      <c r="AB66" s="286"/>
      <c r="AC66" s="287"/>
      <c r="AD66" s="286"/>
      <c r="AE66" s="286"/>
      <c r="AF66" s="286"/>
      <c r="AG66" s="288"/>
      <c r="AH66" s="286"/>
      <c r="AI66" s="288"/>
      <c r="AJ66" s="283"/>
      <c r="AK66" s="283"/>
      <c r="AL66" s="283"/>
    </row>
    <row r="67" spans="1:38" ht="12.75">
      <c r="A67" s="20">
        <v>12</v>
      </c>
      <c r="B67" s="20">
        <v>1</v>
      </c>
      <c r="C67" s="20" t="s">
        <v>38</v>
      </c>
      <c r="D67" s="20" t="s">
        <v>27</v>
      </c>
      <c r="E67" s="20">
        <v>44</v>
      </c>
      <c r="F67" s="20" t="s">
        <v>1517</v>
      </c>
      <c r="G67" s="20" t="s">
        <v>132</v>
      </c>
      <c r="H67" s="20" t="s">
        <v>52</v>
      </c>
      <c r="I67" s="20" t="s">
        <v>20</v>
      </c>
      <c r="J67" s="51">
        <v>39693</v>
      </c>
      <c r="K67" s="294" t="s">
        <v>84</v>
      </c>
      <c r="L67" s="19">
        <v>36.5</v>
      </c>
      <c r="M67" s="293">
        <v>1.6154</v>
      </c>
      <c r="N67" s="29"/>
      <c r="O67" s="20"/>
      <c r="P67" s="32"/>
      <c r="Q67" s="50"/>
      <c r="R67" s="20"/>
      <c r="S67" s="33">
        <f aca="true" t="shared" si="28" ref="S67:S99">R67*M67</f>
        <v>0</v>
      </c>
      <c r="T67" s="20"/>
      <c r="U67" s="20"/>
      <c r="V67" s="32"/>
      <c r="W67" s="50"/>
      <c r="X67" s="32"/>
      <c r="Y67" s="33">
        <f aca="true" t="shared" si="29" ref="Y67:Y99">X67*M67</f>
        <v>0</v>
      </c>
      <c r="Z67" s="20">
        <f aca="true" t="shared" si="30" ref="Z67:Z99">X67+R67</f>
        <v>0</v>
      </c>
      <c r="AA67" s="33">
        <f aca="true" t="shared" si="31" ref="AA67:AA99">Z67*M67</f>
        <v>0</v>
      </c>
      <c r="AB67" s="20">
        <v>92.5</v>
      </c>
      <c r="AC67" s="20">
        <v>102.5</v>
      </c>
      <c r="AD67" s="298">
        <v>105</v>
      </c>
      <c r="AE67" s="50"/>
      <c r="AF67" s="32">
        <v>102.5</v>
      </c>
      <c r="AG67" s="33">
        <f aca="true" t="shared" si="32" ref="AG67:AG99">AF67*M67</f>
        <v>165.5785</v>
      </c>
      <c r="AH67" s="20">
        <f aca="true" t="shared" si="33" ref="AH67:AH99">AF67+Z67</f>
        <v>102.5</v>
      </c>
      <c r="AI67" s="33">
        <f aca="true" t="shared" si="34" ref="AI67:AI99">AH67*M67</f>
        <v>165.5785</v>
      </c>
      <c r="AJ67" s="20" t="s">
        <v>523</v>
      </c>
      <c r="AK67" s="20" t="s">
        <v>133</v>
      </c>
      <c r="AL67" s="20">
        <v>48</v>
      </c>
    </row>
    <row r="68" spans="1:38" ht="12.75">
      <c r="A68" s="20">
        <v>5</v>
      </c>
      <c r="B68" s="20">
        <v>2</v>
      </c>
      <c r="C68" s="20" t="s">
        <v>38</v>
      </c>
      <c r="D68" s="20" t="s">
        <v>27</v>
      </c>
      <c r="E68" s="20">
        <v>44</v>
      </c>
      <c r="F68" s="20" t="s">
        <v>1514</v>
      </c>
      <c r="G68" s="20" t="s">
        <v>1197</v>
      </c>
      <c r="H68" s="20" t="s">
        <v>22</v>
      </c>
      <c r="I68" s="20" t="s">
        <v>20</v>
      </c>
      <c r="J68" s="51">
        <v>39128</v>
      </c>
      <c r="K68" s="20" t="s">
        <v>84</v>
      </c>
      <c r="L68" s="19">
        <v>40.7</v>
      </c>
      <c r="M68" s="33">
        <v>1.5807</v>
      </c>
      <c r="N68" s="29"/>
      <c r="O68" s="20"/>
      <c r="P68" s="32"/>
      <c r="Q68" s="50"/>
      <c r="R68" s="20"/>
      <c r="S68" s="33">
        <f t="shared" si="28"/>
        <v>0</v>
      </c>
      <c r="T68" s="20"/>
      <c r="U68" s="20"/>
      <c r="V68" s="32"/>
      <c r="W68" s="50"/>
      <c r="X68" s="32"/>
      <c r="Y68" s="33">
        <f t="shared" si="29"/>
        <v>0</v>
      </c>
      <c r="Z68" s="20">
        <f t="shared" si="30"/>
        <v>0</v>
      </c>
      <c r="AA68" s="33">
        <f t="shared" si="31"/>
        <v>0</v>
      </c>
      <c r="AB68" s="20">
        <v>55</v>
      </c>
      <c r="AC68" s="20">
        <v>67.5</v>
      </c>
      <c r="AD68" s="298">
        <v>75</v>
      </c>
      <c r="AE68" s="50"/>
      <c r="AF68" s="32">
        <v>67.5</v>
      </c>
      <c r="AG68" s="33">
        <f t="shared" si="32"/>
        <v>106.69725</v>
      </c>
      <c r="AH68" s="20">
        <f t="shared" si="33"/>
        <v>67.5</v>
      </c>
      <c r="AI68" s="33">
        <f t="shared" si="34"/>
        <v>106.69725</v>
      </c>
      <c r="AJ68" s="20"/>
      <c r="AK68" s="20" t="s">
        <v>921</v>
      </c>
      <c r="AL68" s="20">
        <v>5</v>
      </c>
    </row>
    <row r="69" spans="1:38" ht="12.75">
      <c r="A69" s="20">
        <v>3</v>
      </c>
      <c r="B69" s="20">
        <v>3</v>
      </c>
      <c r="C69" s="20" t="s">
        <v>38</v>
      </c>
      <c r="D69" s="20" t="s">
        <v>27</v>
      </c>
      <c r="E69" s="20">
        <v>44</v>
      </c>
      <c r="F69" s="20" t="s">
        <v>1513</v>
      </c>
      <c r="G69" s="20" t="s">
        <v>621</v>
      </c>
      <c r="H69" s="20" t="s">
        <v>22</v>
      </c>
      <c r="I69" s="20" t="s">
        <v>20</v>
      </c>
      <c r="J69" s="51">
        <v>38657</v>
      </c>
      <c r="K69" s="20" t="s">
        <v>84</v>
      </c>
      <c r="L69" s="19">
        <v>30.3</v>
      </c>
      <c r="M69" s="33">
        <v>1.6154</v>
      </c>
      <c r="N69" s="29"/>
      <c r="O69" s="20"/>
      <c r="P69" s="32"/>
      <c r="Q69" s="50"/>
      <c r="R69" s="20"/>
      <c r="S69" s="33">
        <f t="shared" si="28"/>
        <v>0</v>
      </c>
      <c r="T69" s="20"/>
      <c r="U69" s="20"/>
      <c r="V69" s="32"/>
      <c r="W69" s="50"/>
      <c r="X69" s="32"/>
      <c r="Y69" s="33">
        <f t="shared" si="29"/>
        <v>0</v>
      </c>
      <c r="Z69" s="20">
        <f t="shared" si="30"/>
        <v>0</v>
      </c>
      <c r="AA69" s="33">
        <f t="shared" si="31"/>
        <v>0</v>
      </c>
      <c r="AB69" s="20">
        <v>50</v>
      </c>
      <c r="AC69" s="20">
        <v>55</v>
      </c>
      <c r="AD69" s="32">
        <v>62.5</v>
      </c>
      <c r="AE69" s="50"/>
      <c r="AF69" s="32">
        <v>62.5</v>
      </c>
      <c r="AG69" s="33">
        <f t="shared" si="32"/>
        <v>100.96249999999999</v>
      </c>
      <c r="AH69" s="20">
        <f t="shared" si="33"/>
        <v>62.5</v>
      </c>
      <c r="AI69" s="33">
        <f t="shared" si="34"/>
        <v>100.96249999999999</v>
      </c>
      <c r="AJ69" s="20"/>
      <c r="AK69" s="20"/>
      <c r="AL69" s="20">
        <v>3</v>
      </c>
    </row>
    <row r="70" spans="1:38" ht="12.75">
      <c r="A70" s="20">
        <v>12</v>
      </c>
      <c r="B70" s="20">
        <v>1</v>
      </c>
      <c r="C70" s="20" t="s">
        <v>38</v>
      </c>
      <c r="D70" s="20" t="s">
        <v>27</v>
      </c>
      <c r="E70" s="20">
        <v>44</v>
      </c>
      <c r="F70" s="20" t="s">
        <v>1515</v>
      </c>
      <c r="G70" s="20" t="s">
        <v>847</v>
      </c>
      <c r="H70" s="20" t="s">
        <v>22</v>
      </c>
      <c r="I70" s="20" t="s">
        <v>20</v>
      </c>
      <c r="J70" s="51">
        <v>38247</v>
      </c>
      <c r="K70" s="294" t="s">
        <v>36</v>
      </c>
      <c r="L70" s="19">
        <v>42.6</v>
      </c>
      <c r="M70" s="293">
        <v>1.4323</v>
      </c>
      <c r="N70" s="29"/>
      <c r="O70" s="20"/>
      <c r="P70" s="32"/>
      <c r="Q70" s="50"/>
      <c r="R70" s="20"/>
      <c r="S70" s="33">
        <f t="shared" si="28"/>
        <v>0</v>
      </c>
      <c r="T70" s="20"/>
      <c r="U70" s="20"/>
      <c r="V70" s="32"/>
      <c r="W70" s="50"/>
      <c r="X70" s="32"/>
      <c r="Y70" s="33">
        <f t="shared" si="29"/>
        <v>0</v>
      </c>
      <c r="Z70" s="20">
        <f t="shared" si="30"/>
        <v>0</v>
      </c>
      <c r="AA70" s="33">
        <f t="shared" si="31"/>
        <v>0</v>
      </c>
      <c r="AB70" s="20">
        <v>85</v>
      </c>
      <c r="AC70" s="20">
        <v>100</v>
      </c>
      <c r="AD70" s="298">
        <v>105</v>
      </c>
      <c r="AE70" s="50"/>
      <c r="AF70" s="32">
        <v>100</v>
      </c>
      <c r="AG70" s="33">
        <f t="shared" si="32"/>
        <v>143.23</v>
      </c>
      <c r="AH70" s="20">
        <f t="shared" si="33"/>
        <v>100</v>
      </c>
      <c r="AI70" s="33">
        <f t="shared" si="34"/>
        <v>143.23</v>
      </c>
      <c r="AJ70" s="20"/>
      <c r="AK70" s="20" t="s">
        <v>1516</v>
      </c>
      <c r="AL70" s="20">
        <v>12</v>
      </c>
    </row>
    <row r="71" spans="1:38" ht="12.75">
      <c r="A71" s="20">
        <v>0</v>
      </c>
      <c r="B71" s="20" t="s">
        <v>234</v>
      </c>
      <c r="C71" s="20" t="s">
        <v>38</v>
      </c>
      <c r="D71" s="20" t="s">
        <v>27</v>
      </c>
      <c r="E71" s="20">
        <v>56</v>
      </c>
      <c r="F71" s="20" t="s">
        <v>1518</v>
      </c>
      <c r="G71" s="20" t="s">
        <v>35</v>
      </c>
      <c r="H71" s="20" t="s">
        <v>35</v>
      </c>
      <c r="I71" s="20" t="s">
        <v>20</v>
      </c>
      <c r="J71" s="51">
        <v>36777</v>
      </c>
      <c r="K71" s="20" t="s">
        <v>82</v>
      </c>
      <c r="L71" s="19">
        <v>54.4</v>
      </c>
      <c r="M71" s="33">
        <v>0.9396</v>
      </c>
      <c r="N71" s="29"/>
      <c r="O71" s="20"/>
      <c r="P71" s="32"/>
      <c r="Q71" s="50"/>
      <c r="R71" s="20"/>
      <c r="S71" s="33">
        <f t="shared" si="28"/>
        <v>0</v>
      </c>
      <c r="T71" s="20"/>
      <c r="U71" s="20"/>
      <c r="V71" s="32"/>
      <c r="W71" s="50"/>
      <c r="X71" s="32"/>
      <c r="Y71" s="33">
        <f t="shared" si="29"/>
        <v>0</v>
      </c>
      <c r="Z71" s="20">
        <f t="shared" si="30"/>
        <v>0</v>
      </c>
      <c r="AA71" s="33">
        <f t="shared" si="31"/>
        <v>0</v>
      </c>
      <c r="AB71" s="277">
        <v>165</v>
      </c>
      <c r="AC71" s="277">
        <v>165</v>
      </c>
      <c r="AD71" s="277">
        <v>165</v>
      </c>
      <c r="AE71" s="50"/>
      <c r="AF71" s="32">
        <v>0</v>
      </c>
      <c r="AG71" s="33">
        <f t="shared" si="32"/>
        <v>0</v>
      </c>
      <c r="AH71" s="20">
        <f t="shared" si="33"/>
        <v>0</v>
      </c>
      <c r="AI71" s="33">
        <f t="shared" si="34"/>
        <v>0</v>
      </c>
      <c r="AJ71" s="20"/>
      <c r="AK71" s="20"/>
      <c r="AL71" s="20">
        <v>0</v>
      </c>
    </row>
    <row r="72" spans="1:38" ht="12.75">
      <c r="A72" s="20">
        <v>12</v>
      </c>
      <c r="B72" s="20">
        <v>1</v>
      </c>
      <c r="C72" s="20" t="s">
        <v>38</v>
      </c>
      <c r="D72" s="20" t="s">
        <v>27</v>
      </c>
      <c r="E72" s="20">
        <v>67.5</v>
      </c>
      <c r="F72" s="20" t="s">
        <v>1523</v>
      </c>
      <c r="G72" s="20" t="s">
        <v>22</v>
      </c>
      <c r="H72" s="20" t="s">
        <v>22</v>
      </c>
      <c r="I72" s="20" t="s">
        <v>20</v>
      </c>
      <c r="J72" s="51">
        <v>29315</v>
      </c>
      <c r="K72" s="20" t="s">
        <v>19</v>
      </c>
      <c r="L72" s="19">
        <v>61.3</v>
      </c>
      <c r="M72" s="33">
        <v>0.7953</v>
      </c>
      <c r="N72" s="29"/>
      <c r="O72" s="20"/>
      <c r="P72" s="32"/>
      <c r="Q72" s="50"/>
      <c r="R72" s="20"/>
      <c r="S72" s="33">
        <f t="shared" si="28"/>
        <v>0</v>
      </c>
      <c r="T72" s="20"/>
      <c r="U72" s="20"/>
      <c r="V72" s="32"/>
      <c r="W72" s="50"/>
      <c r="X72" s="32"/>
      <c r="Y72" s="33">
        <f t="shared" si="29"/>
        <v>0</v>
      </c>
      <c r="Z72" s="20">
        <f t="shared" si="30"/>
        <v>0</v>
      </c>
      <c r="AA72" s="33">
        <f t="shared" si="31"/>
        <v>0</v>
      </c>
      <c r="AB72" s="20">
        <v>160</v>
      </c>
      <c r="AC72" s="20">
        <v>175</v>
      </c>
      <c r="AD72" s="32">
        <v>180</v>
      </c>
      <c r="AE72" s="50"/>
      <c r="AF72" s="32">
        <v>180</v>
      </c>
      <c r="AG72" s="33">
        <f t="shared" si="32"/>
        <v>143.154</v>
      </c>
      <c r="AH72" s="20">
        <f t="shared" si="33"/>
        <v>180</v>
      </c>
      <c r="AI72" s="33">
        <f t="shared" si="34"/>
        <v>143.154</v>
      </c>
      <c r="AJ72" s="20"/>
      <c r="AK72" s="20"/>
      <c r="AL72" s="20">
        <v>12</v>
      </c>
    </row>
    <row r="73" spans="1:38" ht="12.75">
      <c r="A73" s="20">
        <v>12</v>
      </c>
      <c r="B73" s="20">
        <v>1</v>
      </c>
      <c r="C73" s="20" t="s">
        <v>38</v>
      </c>
      <c r="D73" s="20" t="s">
        <v>27</v>
      </c>
      <c r="E73" s="20">
        <v>67.5</v>
      </c>
      <c r="F73" s="20" t="s">
        <v>1519</v>
      </c>
      <c r="G73" s="20" t="s">
        <v>621</v>
      </c>
      <c r="H73" s="20" t="s">
        <v>22</v>
      </c>
      <c r="I73" s="20" t="s">
        <v>20</v>
      </c>
      <c r="J73" s="51">
        <v>39350</v>
      </c>
      <c r="K73" s="20" t="s">
        <v>84</v>
      </c>
      <c r="L73" s="19">
        <v>67</v>
      </c>
      <c r="M73" s="33">
        <v>0.8988</v>
      </c>
      <c r="N73" s="29"/>
      <c r="O73" s="20"/>
      <c r="P73" s="32"/>
      <c r="Q73" s="50"/>
      <c r="R73" s="20"/>
      <c r="S73" s="33">
        <f t="shared" si="28"/>
        <v>0</v>
      </c>
      <c r="T73" s="20"/>
      <c r="U73" s="20"/>
      <c r="V73" s="32"/>
      <c r="W73" s="50"/>
      <c r="X73" s="32"/>
      <c r="Y73" s="33">
        <f t="shared" si="29"/>
        <v>0</v>
      </c>
      <c r="Z73" s="20">
        <f t="shared" si="30"/>
        <v>0</v>
      </c>
      <c r="AA73" s="33">
        <f t="shared" si="31"/>
        <v>0</v>
      </c>
      <c r="AB73" s="20">
        <v>92.5</v>
      </c>
      <c r="AC73" s="20">
        <v>97.5</v>
      </c>
      <c r="AD73" s="32">
        <v>100</v>
      </c>
      <c r="AE73" s="50"/>
      <c r="AF73" s="32">
        <v>100</v>
      </c>
      <c r="AG73" s="33">
        <f t="shared" si="32"/>
        <v>89.88000000000001</v>
      </c>
      <c r="AH73" s="20">
        <f t="shared" si="33"/>
        <v>100</v>
      </c>
      <c r="AI73" s="33">
        <f t="shared" si="34"/>
        <v>89.88000000000001</v>
      </c>
      <c r="AJ73" s="20"/>
      <c r="AK73" s="20"/>
      <c r="AL73" s="20">
        <v>12</v>
      </c>
    </row>
    <row r="74" spans="1:38" ht="12.75">
      <c r="A74" s="20">
        <v>12</v>
      </c>
      <c r="B74" s="20">
        <v>1</v>
      </c>
      <c r="C74" s="20" t="s">
        <v>38</v>
      </c>
      <c r="D74" s="20" t="s">
        <v>27</v>
      </c>
      <c r="E74" s="20">
        <v>67.5</v>
      </c>
      <c r="F74" s="20" t="s">
        <v>1520</v>
      </c>
      <c r="G74" s="20" t="s">
        <v>1399</v>
      </c>
      <c r="H74" s="20" t="s">
        <v>22</v>
      </c>
      <c r="I74" s="20" t="s">
        <v>20</v>
      </c>
      <c r="J74" s="51">
        <v>37940</v>
      </c>
      <c r="K74" s="20" t="s">
        <v>36</v>
      </c>
      <c r="L74" s="19">
        <v>64</v>
      </c>
      <c r="M74" s="33">
        <v>0.8997</v>
      </c>
      <c r="N74" s="29"/>
      <c r="O74" s="20"/>
      <c r="P74" s="32"/>
      <c r="Q74" s="50"/>
      <c r="R74" s="20"/>
      <c r="S74" s="33">
        <f t="shared" si="28"/>
        <v>0</v>
      </c>
      <c r="T74" s="20"/>
      <c r="U74" s="20"/>
      <c r="V74" s="32"/>
      <c r="W74" s="50"/>
      <c r="X74" s="32"/>
      <c r="Y74" s="33">
        <f t="shared" si="29"/>
        <v>0</v>
      </c>
      <c r="Z74" s="20">
        <f t="shared" si="30"/>
        <v>0</v>
      </c>
      <c r="AA74" s="33">
        <f t="shared" si="31"/>
        <v>0</v>
      </c>
      <c r="AB74" s="20">
        <v>140</v>
      </c>
      <c r="AC74" s="20">
        <v>155</v>
      </c>
      <c r="AD74" s="32">
        <v>170</v>
      </c>
      <c r="AE74" s="50"/>
      <c r="AF74" s="32">
        <v>170</v>
      </c>
      <c r="AG74" s="33">
        <f t="shared" si="32"/>
        <v>152.949</v>
      </c>
      <c r="AH74" s="20">
        <f t="shared" si="33"/>
        <v>170</v>
      </c>
      <c r="AI74" s="33">
        <f t="shared" si="34"/>
        <v>152.949</v>
      </c>
      <c r="AJ74" s="20"/>
      <c r="AK74" s="20"/>
      <c r="AL74" s="20">
        <v>12</v>
      </c>
    </row>
    <row r="75" spans="1:38" ht="12.75">
      <c r="A75" s="20">
        <v>12</v>
      </c>
      <c r="B75" s="20">
        <v>1</v>
      </c>
      <c r="C75" s="20" t="s">
        <v>38</v>
      </c>
      <c r="D75" s="20" t="s">
        <v>27</v>
      </c>
      <c r="E75" s="20">
        <v>75</v>
      </c>
      <c r="F75" s="20" t="s">
        <v>1524</v>
      </c>
      <c r="G75" s="20" t="s">
        <v>273</v>
      </c>
      <c r="H75" s="20" t="s">
        <v>22</v>
      </c>
      <c r="I75" s="20" t="s">
        <v>20</v>
      </c>
      <c r="J75" s="51">
        <v>34738</v>
      </c>
      <c r="K75" s="20" t="s">
        <v>49</v>
      </c>
      <c r="L75" s="19">
        <v>73.2</v>
      </c>
      <c r="M75" s="33">
        <v>0.6977</v>
      </c>
      <c r="N75" s="29"/>
      <c r="O75" s="20"/>
      <c r="P75" s="32"/>
      <c r="Q75" s="50"/>
      <c r="R75" s="20"/>
      <c r="S75" s="33">
        <f t="shared" si="28"/>
        <v>0</v>
      </c>
      <c r="T75" s="20"/>
      <c r="U75" s="20"/>
      <c r="V75" s="32"/>
      <c r="W75" s="50"/>
      <c r="X75" s="32"/>
      <c r="Y75" s="33">
        <f t="shared" si="29"/>
        <v>0</v>
      </c>
      <c r="Z75" s="20">
        <f t="shared" si="30"/>
        <v>0</v>
      </c>
      <c r="AA75" s="33">
        <f t="shared" si="31"/>
        <v>0</v>
      </c>
      <c r="AB75" s="20">
        <v>170</v>
      </c>
      <c r="AC75" s="20">
        <v>180</v>
      </c>
      <c r="AD75" s="32">
        <v>185</v>
      </c>
      <c r="AE75" s="50"/>
      <c r="AF75" s="32">
        <v>185</v>
      </c>
      <c r="AG75" s="33">
        <f t="shared" si="32"/>
        <v>129.0745</v>
      </c>
      <c r="AH75" s="20">
        <f t="shared" si="33"/>
        <v>185</v>
      </c>
      <c r="AI75" s="33">
        <f t="shared" si="34"/>
        <v>129.0745</v>
      </c>
      <c r="AJ75" s="20"/>
      <c r="AK75" s="20"/>
      <c r="AL75" s="20">
        <v>12</v>
      </c>
    </row>
    <row r="76" spans="1:38" ht="12.75">
      <c r="A76" s="20">
        <v>12</v>
      </c>
      <c r="B76" s="20">
        <v>1</v>
      </c>
      <c r="C76" s="20" t="s">
        <v>38</v>
      </c>
      <c r="D76" s="20" t="s">
        <v>27</v>
      </c>
      <c r="E76" s="20">
        <v>75</v>
      </c>
      <c r="F76" s="20" t="s">
        <v>1421</v>
      </c>
      <c r="G76" s="20" t="s">
        <v>410</v>
      </c>
      <c r="H76" s="20" t="s">
        <v>410</v>
      </c>
      <c r="I76" s="20" t="s">
        <v>20</v>
      </c>
      <c r="J76" s="51">
        <v>32464</v>
      </c>
      <c r="K76" s="289" t="s">
        <v>19</v>
      </c>
      <c r="L76" s="276">
        <v>74.8</v>
      </c>
      <c r="M76" s="33">
        <v>0.6559</v>
      </c>
      <c r="N76" s="156"/>
      <c r="O76" s="20"/>
      <c r="P76" s="156"/>
      <c r="Q76" s="50"/>
      <c r="R76" s="20"/>
      <c r="S76" s="33">
        <f t="shared" si="28"/>
        <v>0</v>
      </c>
      <c r="T76" s="20"/>
      <c r="U76" s="20"/>
      <c r="V76" s="32"/>
      <c r="W76" s="50"/>
      <c r="X76" s="32"/>
      <c r="Y76" s="33">
        <f t="shared" si="29"/>
        <v>0</v>
      </c>
      <c r="Z76" s="20">
        <f t="shared" si="30"/>
        <v>0</v>
      </c>
      <c r="AA76" s="33">
        <f t="shared" si="31"/>
        <v>0</v>
      </c>
      <c r="AB76" s="20">
        <v>220</v>
      </c>
      <c r="AC76" s="277">
        <v>235</v>
      </c>
      <c r="AD76" s="277">
        <v>235</v>
      </c>
      <c r="AE76" s="50"/>
      <c r="AF76" s="32">
        <f>AB76</f>
        <v>220</v>
      </c>
      <c r="AG76" s="33">
        <f t="shared" si="32"/>
        <v>144.298</v>
      </c>
      <c r="AH76" s="20">
        <f t="shared" si="33"/>
        <v>220</v>
      </c>
      <c r="AI76" s="33">
        <f t="shared" si="34"/>
        <v>144.298</v>
      </c>
      <c r="AJ76" s="20"/>
      <c r="AK76" s="20"/>
      <c r="AL76" s="20">
        <v>12</v>
      </c>
    </row>
    <row r="77" spans="1:38" ht="12.75">
      <c r="A77" s="20">
        <v>5</v>
      </c>
      <c r="B77" s="20">
        <v>2</v>
      </c>
      <c r="C77" s="20" t="s">
        <v>38</v>
      </c>
      <c r="D77" s="20" t="s">
        <v>27</v>
      </c>
      <c r="E77" s="20">
        <v>75</v>
      </c>
      <c r="F77" s="20" t="s">
        <v>1528</v>
      </c>
      <c r="G77" s="20" t="s">
        <v>796</v>
      </c>
      <c r="H77" s="20" t="s">
        <v>28</v>
      </c>
      <c r="I77" s="20" t="s">
        <v>20</v>
      </c>
      <c r="J77" s="51">
        <v>33251</v>
      </c>
      <c r="K77" s="20" t="s">
        <v>19</v>
      </c>
      <c r="L77" s="19">
        <v>74.6</v>
      </c>
      <c r="M77" s="33">
        <v>0.6673</v>
      </c>
      <c r="N77" s="29"/>
      <c r="O77" s="20"/>
      <c r="P77" s="32"/>
      <c r="Q77" s="50"/>
      <c r="R77" s="20"/>
      <c r="S77" s="33">
        <f t="shared" si="28"/>
        <v>0</v>
      </c>
      <c r="T77" s="20"/>
      <c r="U77" s="20"/>
      <c r="V77" s="32"/>
      <c r="W77" s="50"/>
      <c r="X77" s="32"/>
      <c r="Y77" s="33">
        <f t="shared" si="29"/>
        <v>0</v>
      </c>
      <c r="Z77" s="20">
        <f t="shared" si="30"/>
        <v>0</v>
      </c>
      <c r="AA77" s="33">
        <f t="shared" si="31"/>
        <v>0</v>
      </c>
      <c r="AB77" s="20">
        <v>205</v>
      </c>
      <c r="AC77" s="20">
        <v>210</v>
      </c>
      <c r="AD77" s="32">
        <v>212.5</v>
      </c>
      <c r="AE77" s="50"/>
      <c r="AF77" s="32">
        <v>212.5</v>
      </c>
      <c r="AG77" s="33">
        <f t="shared" si="32"/>
        <v>141.80125</v>
      </c>
      <c r="AH77" s="20">
        <f t="shared" si="33"/>
        <v>212.5</v>
      </c>
      <c r="AI77" s="33">
        <f t="shared" si="34"/>
        <v>141.80125</v>
      </c>
      <c r="AJ77" s="20"/>
      <c r="AK77" s="20" t="s">
        <v>1529</v>
      </c>
      <c r="AL77" s="20">
        <v>5</v>
      </c>
    </row>
    <row r="78" spans="1:38" ht="12.75">
      <c r="A78" s="20">
        <v>3</v>
      </c>
      <c r="B78" s="20">
        <v>3</v>
      </c>
      <c r="C78" s="20" t="s">
        <v>38</v>
      </c>
      <c r="D78" s="20" t="s">
        <v>27</v>
      </c>
      <c r="E78" s="20">
        <v>75</v>
      </c>
      <c r="F78" s="20" t="s">
        <v>1525</v>
      </c>
      <c r="G78" s="20" t="s">
        <v>113</v>
      </c>
      <c r="H78" s="20" t="s">
        <v>113</v>
      </c>
      <c r="I78" s="20" t="s">
        <v>20</v>
      </c>
      <c r="J78" s="51">
        <v>31412</v>
      </c>
      <c r="K78" s="294" t="s">
        <v>19</v>
      </c>
      <c r="L78" s="19">
        <v>70.5</v>
      </c>
      <c r="M78" s="293">
        <v>0.6989</v>
      </c>
      <c r="N78" s="29"/>
      <c r="O78" s="20"/>
      <c r="P78" s="32"/>
      <c r="Q78" s="50"/>
      <c r="R78" s="20"/>
      <c r="S78" s="33">
        <f t="shared" si="28"/>
        <v>0</v>
      </c>
      <c r="T78" s="20"/>
      <c r="U78" s="20"/>
      <c r="V78" s="32"/>
      <c r="W78" s="50"/>
      <c r="X78" s="32"/>
      <c r="Y78" s="33">
        <f t="shared" si="29"/>
        <v>0</v>
      </c>
      <c r="Z78" s="20">
        <f t="shared" si="30"/>
        <v>0</v>
      </c>
      <c r="AA78" s="33">
        <f t="shared" si="31"/>
        <v>0</v>
      </c>
      <c r="AB78" s="277">
        <v>205</v>
      </c>
      <c r="AC78" s="20">
        <v>205</v>
      </c>
      <c r="AD78" s="32">
        <v>210</v>
      </c>
      <c r="AE78" s="50"/>
      <c r="AF78" s="32">
        <v>210</v>
      </c>
      <c r="AG78" s="33">
        <f t="shared" si="32"/>
        <v>146.769</v>
      </c>
      <c r="AH78" s="20">
        <f t="shared" si="33"/>
        <v>210</v>
      </c>
      <c r="AI78" s="33">
        <f t="shared" si="34"/>
        <v>146.769</v>
      </c>
      <c r="AJ78" s="20"/>
      <c r="AK78" s="20"/>
      <c r="AL78" s="20">
        <v>3</v>
      </c>
    </row>
    <row r="79" spans="1:38" ht="12.75">
      <c r="A79" s="20">
        <v>2</v>
      </c>
      <c r="B79" s="20">
        <v>4</v>
      </c>
      <c r="C79" s="20" t="s">
        <v>38</v>
      </c>
      <c r="D79" s="20" t="s">
        <v>27</v>
      </c>
      <c r="E79" s="20">
        <v>75</v>
      </c>
      <c r="F79" s="20" t="s">
        <v>1521</v>
      </c>
      <c r="G79" s="20" t="s">
        <v>1522</v>
      </c>
      <c r="H79" s="20" t="s">
        <v>22</v>
      </c>
      <c r="I79" s="20" t="s">
        <v>20</v>
      </c>
      <c r="J79" s="51">
        <v>33136</v>
      </c>
      <c r="K79" s="20" t="s">
        <v>19</v>
      </c>
      <c r="L79" s="19">
        <v>73.7</v>
      </c>
      <c r="M79" s="33">
        <v>0.6737</v>
      </c>
      <c r="N79" s="29"/>
      <c r="O79" s="20"/>
      <c r="P79" s="32"/>
      <c r="Q79" s="50"/>
      <c r="R79" s="20"/>
      <c r="S79" s="33">
        <f t="shared" si="28"/>
        <v>0</v>
      </c>
      <c r="T79" s="20"/>
      <c r="U79" s="20"/>
      <c r="V79" s="32"/>
      <c r="W79" s="50"/>
      <c r="X79" s="32"/>
      <c r="Y79" s="33">
        <f t="shared" si="29"/>
        <v>0</v>
      </c>
      <c r="Z79" s="20">
        <f t="shared" si="30"/>
        <v>0</v>
      </c>
      <c r="AA79" s="33">
        <f t="shared" si="31"/>
        <v>0</v>
      </c>
      <c r="AB79" s="277">
        <v>170</v>
      </c>
      <c r="AC79" s="277">
        <v>170</v>
      </c>
      <c r="AD79" s="32">
        <v>175</v>
      </c>
      <c r="AE79" s="50"/>
      <c r="AF79" s="32">
        <v>175</v>
      </c>
      <c r="AG79" s="33">
        <f t="shared" si="32"/>
        <v>117.8975</v>
      </c>
      <c r="AH79" s="20">
        <f t="shared" si="33"/>
        <v>175</v>
      </c>
      <c r="AI79" s="33">
        <f t="shared" si="34"/>
        <v>117.8975</v>
      </c>
      <c r="AJ79" s="20"/>
      <c r="AK79" s="20"/>
      <c r="AL79" s="20">
        <v>2</v>
      </c>
    </row>
    <row r="80" spans="1:38" ht="12.75">
      <c r="A80" s="20">
        <v>12</v>
      </c>
      <c r="B80" s="20">
        <v>1</v>
      </c>
      <c r="C80" s="20" t="s">
        <v>38</v>
      </c>
      <c r="D80" s="20" t="s">
        <v>27</v>
      </c>
      <c r="E80" s="20">
        <v>75</v>
      </c>
      <c r="F80" s="20" t="s">
        <v>1526</v>
      </c>
      <c r="G80" s="20" t="s">
        <v>771</v>
      </c>
      <c r="H80" s="20" t="s">
        <v>22</v>
      </c>
      <c r="I80" s="20" t="s">
        <v>20</v>
      </c>
      <c r="J80" s="51">
        <v>36773</v>
      </c>
      <c r="K80" s="20" t="s">
        <v>82</v>
      </c>
      <c r="L80" s="19">
        <v>72.7</v>
      </c>
      <c r="M80" s="33">
        <v>0.7084</v>
      </c>
      <c r="N80" s="29"/>
      <c r="O80" s="20"/>
      <c r="P80" s="32"/>
      <c r="Q80" s="50"/>
      <c r="R80" s="20"/>
      <c r="S80" s="33">
        <f t="shared" si="28"/>
        <v>0</v>
      </c>
      <c r="T80" s="20"/>
      <c r="U80" s="20"/>
      <c r="V80" s="32"/>
      <c r="W80" s="50"/>
      <c r="X80" s="32"/>
      <c r="Y80" s="33">
        <f t="shared" si="29"/>
        <v>0</v>
      </c>
      <c r="Z80" s="20">
        <f t="shared" si="30"/>
        <v>0</v>
      </c>
      <c r="AA80" s="33">
        <f t="shared" si="31"/>
        <v>0</v>
      </c>
      <c r="AB80" s="20">
        <v>195</v>
      </c>
      <c r="AC80" s="20">
        <v>205</v>
      </c>
      <c r="AD80" s="32">
        <v>217.5</v>
      </c>
      <c r="AE80" s="50"/>
      <c r="AF80" s="32">
        <v>217.5</v>
      </c>
      <c r="AG80" s="33">
        <f t="shared" si="32"/>
        <v>154.077</v>
      </c>
      <c r="AH80" s="20">
        <f t="shared" si="33"/>
        <v>217.5</v>
      </c>
      <c r="AI80" s="33">
        <f t="shared" si="34"/>
        <v>154.077</v>
      </c>
      <c r="AJ80" s="20"/>
      <c r="AK80" s="20" t="s">
        <v>1527</v>
      </c>
      <c r="AL80" s="20">
        <v>12</v>
      </c>
    </row>
    <row r="81" spans="1:38" ht="12.75">
      <c r="A81" s="20">
        <v>12</v>
      </c>
      <c r="B81" s="20">
        <v>1</v>
      </c>
      <c r="C81" s="20" t="s">
        <v>38</v>
      </c>
      <c r="D81" s="20" t="s">
        <v>27</v>
      </c>
      <c r="E81" s="20">
        <v>82.5</v>
      </c>
      <c r="F81" s="20" t="s">
        <v>1612</v>
      </c>
      <c r="G81" s="20" t="s">
        <v>35</v>
      </c>
      <c r="H81" s="20" t="s">
        <v>35</v>
      </c>
      <c r="I81" s="20" t="s">
        <v>20</v>
      </c>
      <c r="J81" s="51">
        <v>35569</v>
      </c>
      <c r="K81" s="294" t="s">
        <v>49</v>
      </c>
      <c r="L81" s="276">
        <v>81.5</v>
      </c>
      <c r="M81" s="299">
        <v>0.6308</v>
      </c>
      <c r="N81" s="29"/>
      <c r="O81" s="20"/>
      <c r="P81" s="32"/>
      <c r="Q81" s="50"/>
      <c r="R81" s="20"/>
      <c r="S81" s="293">
        <f t="shared" si="28"/>
        <v>0</v>
      </c>
      <c r="T81" s="20"/>
      <c r="U81" s="20"/>
      <c r="V81" s="32"/>
      <c r="W81" s="50"/>
      <c r="X81" s="32"/>
      <c r="Y81" s="33">
        <f t="shared" si="29"/>
        <v>0</v>
      </c>
      <c r="Z81" s="20">
        <f t="shared" si="30"/>
        <v>0</v>
      </c>
      <c r="AA81" s="33">
        <f t="shared" si="31"/>
        <v>0</v>
      </c>
      <c r="AB81" s="20">
        <v>195</v>
      </c>
      <c r="AC81" s="20">
        <v>217.5</v>
      </c>
      <c r="AD81" s="32">
        <v>220</v>
      </c>
      <c r="AE81" s="50"/>
      <c r="AF81" s="32">
        <v>220</v>
      </c>
      <c r="AG81" s="33">
        <f t="shared" si="32"/>
        <v>138.776</v>
      </c>
      <c r="AH81" s="20">
        <f t="shared" si="33"/>
        <v>220</v>
      </c>
      <c r="AI81" s="33">
        <f t="shared" si="34"/>
        <v>138.776</v>
      </c>
      <c r="AJ81" s="20" t="s">
        <v>1655</v>
      </c>
      <c r="AK81" s="20" t="s">
        <v>1613</v>
      </c>
      <c r="AL81" s="20">
        <v>21</v>
      </c>
    </row>
    <row r="82" spans="1:38" ht="12.75">
      <c r="A82" s="20">
        <v>5</v>
      </c>
      <c r="B82" s="20">
        <v>2</v>
      </c>
      <c r="C82" s="20" t="s">
        <v>38</v>
      </c>
      <c r="D82" s="20" t="s">
        <v>27</v>
      </c>
      <c r="E82" s="20">
        <v>82.5</v>
      </c>
      <c r="F82" s="20" t="s">
        <v>1606</v>
      </c>
      <c r="G82" s="20" t="s">
        <v>273</v>
      </c>
      <c r="H82" s="20" t="s">
        <v>22</v>
      </c>
      <c r="I82" s="20" t="s">
        <v>20</v>
      </c>
      <c r="J82" s="51">
        <v>35340</v>
      </c>
      <c r="K82" s="20" t="s">
        <v>49</v>
      </c>
      <c r="L82" s="19">
        <v>75.3</v>
      </c>
      <c r="M82" s="33">
        <v>0.6624</v>
      </c>
      <c r="N82" s="29"/>
      <c r="O82" s="20"/>
      <c r="P82" s="32"/>
      <c r="Q82" s="50"/>
      <c r="R82" s="20"/>
      <c r="S82" s="33">
        <f t="shared" si="28"/>
        <v>0</v>
      </c>
      <c r="T82" s="20"/>
      <c r="U82" s="20"/>
      <c r="V82" s="32"/>
      <c r="W82" s="50"/>
      <c r="X82" s="32"/>
      <c r="Y82" s="33">
        <f t="shared" si="29"/>
        <v>0</v>
      </c>
      <c r="Z82" s="20">
        <f t="shared" si="30"/>
        <v>0</v>
      </c>
      <c r="AA82" s="33">
        <f t="shared" si="31"/>
        <v>0</v>
      </c>
      <c r="AB82" s="20">
        <v>185</v>
      </c>
      <c r="AC82" s="20">
        <v>190</v>
      </c>
      <c r="AD82" s="298">
        <v>200</v>
      </c>
      <c r="AE82" s="50"/>
      <c r="AF82" s="32">
        <v>190</v>
      </c>
      <c r="AG82" s="33">
        <f t="shared" si="32"/>
        <v>125.856</v>
      </c>
      <c r="AH82" s="20">
        <f t="shared" si="33"/>
        <v>190</v>
      </c>
      <c r="AI82" s="33">
        <f t="shared" si="34"/>
        <v>125.856</v>
      </c>
      <c r="AJ82" s="20"/>
      <c r="AK82" s="20"/>
      <c r="AL82" s="20">
        <v>5</v>
      </c>
    </row>
    <row r="83" spans="1:38" ht="12.75">
      <c r="A83" s="20">
        <v>12</v>
      </c>
      <c r="B83" s="20">
        <v>1</v>
      </c>
      <c r="C83" s="20" t="s">
        <v>38</v>
      </c>
      <c r="D83" s="20" t="s">
        <v>27</v>
      </c>
      <c r="E83" s="20">
        <v>82.5</v>
      </c>
      <c r="F83" s="20" t="s">
        <v>1604</v>
      </c>
      <c r="G83" s="20" t="s">
        <v>28</v>
      </c>
      <c r="H83" s="20" t="s">
        <v>28</v>
      </c>
      <c r="I83" s="20" t="s">
        <v>20</v>
      </c>
      <c r="J83" s="51">
        <v>27767</v>
      </c>
      <c r="K83" s="294" t="s">
        <v>50</v>
      </c>
      <c r="L83" s="19">
        <v>82.5</v>
      </c>
      <c r="M83" s="293">
        <v>0.6304</v>
      </c>
      <c r="N83" s="29"/>
      <c r="O83" s="20"/>
      <c r="P83" s="32"/>
      <c r="Q83" s="50"/>
      <c r="R83" s="20"/>
      <c r="S83" s="33">
        <f t="shared" si="28"/>
        <v>0</v>
      </c>
      <c r="T83" s="20"/>
      <c r="U83" s="20"/>
      <c r="V83" s="32"/>
      <c r="W83" s="50"/>
      <c r="X83" s="32"/>
      <c r="Y83" s="33">
        <f t="shared" si="29"/>
        <v>0</v>
      </c>
      <c r="Z83" s="20">
        <f t="shared" si="30"/>
        <v>0</v>
      </c>
      <c r="AA83" s="33">
        <f t="shared" si="31"/>
        <v>0</v>
      </c>
      <c r="AB83" s="20">
        <v>190</v>
      </c>
      <c r="AC83" s="277">
        <v>195</v>
      </c>
      <c r="AD83" s="298">
        <v>195</v>
      </c>
      <c r="AE83" s="50"/>
      <c r="AF83" s="32">
        <v>190</v>
      </c>
      <c r="AG83" s="33">
        <f t="shared" si="32"/>
        <v>119.776</v>
      </c>
      <c r="AH83" s="20">
        <f t="shared" si="33"/>
        <v>190</v>
      </c>
      <c r="AI83" s="33">
        <f t="shared" si="34"/>
        <v>119.776</v>
      </c>
      <c r="AJ83" s="20"/>
      <c r="AK83" s="20" t="s">
        <v>1605</v>
      </c>
      <c r="AL83" s="20">
        <v>12</v>
      </c>
    </row>
    <row r="84" spans="1:38" ht="12.75">
      <c r="A84" s="20">
        <v>0</v>
      </c>
      <c r="B84" s="20" t="s">
        <v>234</v>
      </c>
      <c r="C84" s="20" t="s">
        <v>38</v>
      </c>
      <c r="D84" s="20" t="s">
        <v>27</v>
      </c>
      <c r="E84" s="20">
        <v>82.5</v>
      </c>
      <c r="F84" s="20" t="s">
        <v>1577</v>
      </c>
      <c r="G84" s="20" t="s">
        <v>35</v>
      </c>
      <c r="H84" s="20" t="s">
        <v>35</v>
      </c>
      <c r="I84" s="20" t="s">
        <v>20</v>
      </c>
      <c r="J84" s="51">
        <v>28474</v>
      </c>
      <c r="K84" s="294" t="s">
        <v>50</v>
      </c>
      <c r="L84" s="19">
        <v>80.9</v>
      </c>
      <c r="M84" s="293">
        <v>0.6831</v>
      </c>
      <c r="N84" s="29"/>
      <c r="O84" s="20"/>
      <c r="P84" s="32"/>
      <c r="Q84" s="50"/>
      <c r="R84" s="20"/>
      <c r="S84" s="33">
        <f t="shared" si="28"/>
        <v>0</v>
      </c>
      <c r="T84" s="20"/>
      <c r="U84" s="20"/>
      <c r="V84" s="32"/>
      <c r="W84" s="50"/>
      <c r="X84" s="32"/>
      <c r="Y84" s="33">
        <f t="shared" si="29"/>
        <v>0</v>
      </c>
      <c r="Z84" s="20">
        <f t="shared" si="30"/>
        <v>0</v>
      </c>
      <c r="AA84" s="33">
        <f t="shared" si="31"/>
        <v>0</v>
      </c>
      <c r="AB84" s="277">
        <v>210</v>
      </c>
      <c r="AC84" s="277">
        <v>217.5</v>
      </c>
      <c r="AD84" s="298">
        <v>217.5</v>
      </c>
      <c r="AE84" s="50"/>
      <c r="AF84" s="32">
        <v>0</v>
      </c>
      <c r="AG84" s="33">
        <f t="shared" si="32"/>
        <v>0</v>
      </c>
      <c r="AH84" s="20">
        <f t="shared" si="33"/>
        <v>0</v>
      </c>
      <c r="AI84" s="33">
        <f t="shared" si="34"/>
        <v>0</v>
      </c>
      <c r="AJ84" s="20"/>
      <c r="AK84" s="20"/>
      <c r="AL84" s="20">
        <v>0</v>
      </c>
    </row>
    <row r="85" spans="1:38" ht="12.75">
      <c r="A85" s="20">
        <v>12</v>
      </c>
      <c r="B85" s="20">
        <v>1</v>
      </c>
      <c r="C85" s="20" t="s">
        <v>38</v>
      </c>
      <c r="D85" s="20" t="s">
        <v>27</v>
      </c>
      <c r="E85" s="20">
        <v>82.5</v>
      </c>
      <c r="F85" s="20" t="s">
        <v>1423</v>
      </c>
      <c r="G85" s="20" t="s">
        <v>28</v>
      </c>
      <c r="H85" s="20" t="s">
        <v>28</v>
      </c>
      <c r="I85" s="20" t="s">
        <v>20</v>
      </c>
      <c r="J85" s="51">
        <v>23087</v>
      </c>
      <c r="K85" s="289" t="s">
        <v>72</v>
      </c>
      <c r="L85" s="19">
        <v>79.2</v>
      </c>
      <c r="M85" s="33">
        <v>0.9118</v>
      </c>
      <c r="N85" s="29"/>
      <c r="O85" s="20"/>
      <c r="P85" s="32"/>
      <c r="Q85" s="50"/>
      <c r="R85" s="20"/>
      <c r="S85" s="33">
        <f t="shared" si="28"/>
        <v>0</v>
      </c>
      <c r="T85" s="20"/>
      <c r="U85" s="20"/>
      <c r="V85" s="32"/>
      <c r="W85" s="50"/>
      <c r="X85" s="32"/>
      <c r="Y85" s="33">
        <f t="shared" si="29"/>
        <v>0</v>
      </c>
      <c r="Z85" s="20">
        <f t="shared" si="30"/>
        <v>0</v>
      </c>
      <c r="AA85" s="33">
        <f t="shared" si="31"/>
        <v>0</v>
      </c>
      <c r="AB85" s="20">
        <v>160</v>
      </c>
      <c r="AC85" s="20">
        <v>180</v>
      </c>
      <c r="AD85" s="32">
        <v>185</v>
      </c>
      <c r="AE85" s="50"/>
      <c r="AF85" s="32">
        <f>AD85</f>
        <v>185</v>
      </c>
      <c r="AG85" s="33">
        <f t="shared" si="32"/>
        <v>168.68300000000002</v>
      </c>
      <c r="AH85" s="20">
        <f t="shared" si="33"/>
        <v>185</v>
      </c>
      <c r="AI85" s="33">
        <f t="shared" si="34"/>
        <v>168.68300000000002</v>
      </c>
      <c r="AJ85" s="20"/>
      <c r="AK85" s="20" t="s">
        <v>1605</v>
      </c>
      <c r="AL85" s="20">
        <v>12</v>
      </c>
    </row>
    <row r="86" spans="1:38" ht="12.75">
      <c r="A86" s="20">
        <v>12</v>
      </c>
      <c r="B86" s="20">
        <v>1</v>
      </c>
      <c r="C86" s="20" t="s">
        <v>38</v>
      </c>
      <c r="D86" s="20" t="s">
        <v>27</v>
      </c>
      <c r="E86" s="20">
        <v>82.5</v>
      </c>
      <c r="F86" s="20" t="s">
        <v>499</v>
      </c>
      <c r="G86" s="20" t="s">
        <v>1607</v>
      </c>
      <c r="H86" s="20" t="s">
        <v>206</v>
      </c>
      <c r="I86" s="20" t="s">
        <v>20</v>
      </c>
      <c r="J86" s="51">
        <v>20776</v>
      </c>
      <c r="K86" s="294" t="s">
        <v>205</v>
      </c>
      <c r="L86" s="19">
        <v>80</v>
      </c>
      <c r="M86" s="293">
        <v>1.1107</v>
      </c>
      <c r="N86" s="29"/>
      <c r="O86" s="20"/>
      <c r="P86" s="32"/>
      <c r="Q86" s="50"/>
      <c r="R86" s="20"/>
      <c r="S86" s="33">
        <f t="shared" si="28"/>
        <v>0</v>
      </c>
      <c r="T86" s="20"/>
      <c r="U86" s="20"/>
      <c r="V86" s="32"/>
      <c r="W86" s="50"/>
      <c r="X86" s="32"/>
      <c r="Y86" s="33">
        <f t="shared" si="29"/>
        <v>0</v>
      </c>
      <c r="Z86" s="20">
        <f t="shared" si="30"/>
        <v>0</v>
      </c>
      <c r="AA86" s="33">
        <f t="shared" si="31"/>
        <v>0</v>
      </c>
      <c r="AB86" s="20">
        <v>180</v>
      </c>
      <c r="AC86" s="20">
        <v>190</v>
      </c>
      <c r="AD86" s="32">
        <v>200</v>
      </c>
      <c r="AE86" s="50"/>
      <c r="AF86" s="32">
        <v>200</v>
      </c>
      <c r="AG86" s="33">
        <f t="shared" si="32"/>
        <v>222.14000000000001</v>
      </c>
      <c r="AH86" s="20">
        <f t="shared" si="33"/>
        <v>200</v>
      </c>
      <c r="AI86" s="33">
        <f t="shared" si="34"/>
        <v>222.14000000000001</v>
      </c>
      <c r="AJ86" s="20" t="s">
        <v>472</v>
      </c>
      <c r="AK86" s="20" t="s">
        <v>528</v>
      </c>
      <c r="AL86" s="20">
        <v>27</v>
      </c>
    </row>
    <row r="87" spans="1:38" ht="12.75">
      <c r="A87" s="20">
        <v>12</v>
      </c>
      <c r="B87" s="20">
        <v>1</v>
      </c>
      <c r="C87" s="20" t="s">
        <v>38</v>
      </c>
      <c r="D87" s="20" t="s">
        <v>27</v>
      </c>
      <c r="E87" s="20">
        <v>82.5</v>
      </c>
      <c r="F87" s="20" t="s">
        <v>1609</v>
      </c>
      <c r="G87" s="20" t="s">
        <v>28</v>
      </c>
      <c r="H87" s="20" t="s">
        <v>28</v>
      </c>
      <c r="I87" s="20" t="s">
        <v>20</v>
      </c>
      <c r="J87" s="51">
        <v>31189</v>
      </c>
      <c r="K87" s="294" t="s">
        <v>19</v>
      </c>
      <c r="L87" s="19">
        <v>78.5</v>
      </c>
      <c r="M87" s="293">
        <v>0.6418</v>
      </c>
      <c r="N87" s="29"/>
      <c r="O87" s="20"/>
      <c r="P87" s="32"/>
      <c r="Q87" s="50"/>
      <c r="R87" s="20"/>
      <c r="S87" s="33">
        <f t="shared" si="28"/>
        <v>0</v>
      </c>
      <c r="T87" s="20"/>
      <c r="U87" s="20"/>
      <c r="V87" s="32"/>
      <c r="W87" s="50"/>
      <c r="X87" s="32"/>
      <c r="Y87" s="33">
        <f t="shared" si="29"/>
        <v>0</v>
      </c>
      <c r="Z87" s="20">
        <f t="shared" si="30"/>
        <v>0</v>
      </c>
      <c r="AA87" s="33">
        <f t="shared" si="31"/>
        <v>0</v>
      </c>
      <c r="AB87" s="20">
        <v>200</v>
      </c>
      <c r="AC87" s="20">
        <v>210</v>
      </c>
      <c r="AD87" s="32">
        <v>217.5</v>
      </c>
      <c r="AE87" s="50"/>
      <c r="AF87" s="32">
        <v>217.5</v>
      </c>
      <c r="AG87" s="33">
        <f t="shared" si="32"/>
        <v>139.5915</v>
      </c>
      <c r="AH87" s="20">
        <f t="shared" si="33"/>
        <v>217.5</v>
      </c>
      <c r="AI87" s="33">
        <f t="shared" si="34"/>
        <v>139.5915</v>
      </c>
      <c r="AJ87" s="20"/>
      <c r="AK87" s="20" t="s">
        <v>1659</v>
      </c>
      <c r="AL87" s="20">
        <v>12</v>
      </c>
    </row>
    <row r="88" spans="1:38" ht="12.75">
      <c r="A88" s="20">
        <v>5</v>
      </c>
      <c r="B88" s="20">
        <v>2</v>
      </c>
      <c r="C88" s="20" t="s">
        <v>38</v>
      </c>
      <c r="D88" s="20" t="s">
        <v>27</v>
      </c>
      <c r="E88" s="20">
        <v>82.5</v>
      </c>
      <c r="F88" s="20" t="s">
        <v>1611</v>
      </c>
      <c r="G88" s="20" t="s">
        <v>373</v>
      </c>
      <c r="H88" s="20" t="s">
        <v>373</v>
      </c>
      <c r="I88" s="20" t="s">
        <v>20</v>
      </c>
      <c r="J88" s="51">
        <v>30039</v>
      </c>
      <c r="K88" s="294" t="s">
        <v>19</v>
      </c>
      <c r="L88" s="19">
        <v>81.8</v>
      </c>
      <c r="M88" s="293">
        <v>0.623</v>
      </c>
      <c r="N88" s="29"/>
      <c r="O88" s="20"/>
      <c r="P88" s="32"/>
      <c r="Q88" s="50"/>
      <c r="R88" s="20"/>
      <c r="S88" s="33">
        <f t="shared" si="28"/>
        <v>0</v>
      </c>
      <c r="T88" s="20"/>
      <c r="U88" s="20"/>
      <c r="V88" s="32"/>
      <c r="W88" s="50"/>
      <c r="X88" s="32"/>
      <c r="Y88" s="33">
        <f t="shared" si="29"/>
        <v>0</v>
      </c>
      <c r="Z88" s="20">
        <f t="shared" si="30"/>
        <v>0</v>
      </c>
      <c r="AA88" s="33">
        <f t="shared" si="31"/>
        <v>0</v>
      </c>
      <c r="AB88" s="20">
        <v>187.5</v>
      </c>
      <c r="AC88" s="20">
        <v>200</v>
      </c>
      <c r="AD88" s="32">
        <v>217.5</v>
      </c>
      <c r="AE88" s="50"/>
      <c r="AF88" s="32">
        <v>217.5</v>
      </c>
      <c r="AG88" s="33">
        <f t="shared" si="32"/>
        <v>135.5025</v>
      </c>
      <c r="AH88" s="20">
        <f t="shared" si="33"/>
        <v>217.5</v>
      </c>
      <c r="AI88" s="33">
        <f t="shared" si="34"/>
        <v>135.5025</v>
      </c>
      <c r="AJ88" s="20"/>
      <c r="AK88" s="20"/>
      <c r="AL88" s="20">
        <v>5</v>
      </c>
    </row>
    <row r="89" spans="1:38" ht="12.75">
      <c r="A89" s="20">
        <v>3</v>
      </c>
      <c r="B89" s="20">
        <v>3</v>
      </c>
      <c r="C89" s="20" t="s">
        <v>38</v>
      </c>
      <c r="D89" s="20" t="s">
        <v>27</v>
      </c>
      <c r="E89" s="20">
        <v>82.5</v>
      </c>
      <c r="F89" s="20" t="s">
        <v>1608</v>
      </c>
      <c r="G89" s="20" t="s">
        <v>88</v>
      </c>
      <c r="H89" s="20" t="s">
        <v>22</v>
      </c>
      <c r="I89" s="20" t="s">
        <v>20</v>
      </c>
      <c r="J89" s="51">
        <v>35642</v>
      </c>
      <c r="K89" s="294" t="s">
        <v>19</v>
      </c>
      <c r="L89" s="19">
        <v>78.3</v>
      </c>
      <c r="M89" s="293">
        <v>0.643</v>
      </c>
      <c r="N89" s="29"/>
      <c r="O89" s="20"/>
      <c r="P89" s="32"/>
      <c r="Q89" s="50"/>
      <c r="R89" s="20"/>
      <c r="S89" s="33">
        <f t="shared" si="28"/>
        <v>0</v>
      </c>
      <c r="T89" s="20"/>
      <c r="U89" s="20"/>
      <c r="V89" s="32"/>
      <c r="W89" s="50"/>
      <c r="X89" s="32"/>
      <c r="Y89" s="33">
        <f t="shared" si="29"/>
        <v>0</v>
      </c>
      <c r="Z89" s="20">
        <f t="shared" si="30"/>
        <v>0</v>
      </c>
      <c r="AA89" s="33">
        <f t="shared" si="31"/>
        <v>0</v>
      </c>
      <c r="AB89" s="20">
        <v>205</v>
      </c>
      <c r="AC89" s="277">
        <v>217.5</v>
      </c>
      <c r="AD89" s="298">
        <v>217.5</v>
      </c>
      <c r="AE89" s="50"/>
      <c r="AF89" s="32">
        <v>205</v>
      </c>
      <c r="AG89" s="33">
        <f t="shared" si="32"/>
        <v>131.815</v>
      </c>
      <c r="AH89" s="20">
        <f t="shared" si="33"/>
        <v>205</v>
      </c>
      <c r="AI89" s="33">
        <f t="shared" si="34"/>
        <v>131.815</v>
      </c>
      <c r="AJ89" s="20"/>
      <c r="AK89" s="20"/>
      <c r="AL89" s="20">
        <v>3</v>
      </c>
    </row>
    <row r="90" spans="1:38" ht="12.75">
      <c r="A90" s="20">
        <v>2</v>
      </c>
      <c r="B90" s="20">
        <v>4</v>
      </c>
      <c r="C90" s="20" t="s">
        <v>38</v>
      </c>
      <c r="D90" s="20" t="s">
        <v>27</v>
      </c>
      <c r="E90" s="20">
        <v>82.5</v>
      </c>
      <c r="F90" s="20" t="s">
        <v>1610</v>
      </c>
      <c r="G90" s="20" t="s">
        <v>621</v>
      </c>
      <c r="H90" s="20" t="s">
        <v>22</v>
      </c>
      <c r="I90" s="20" t="s">
        <v>20</v>
      </c>
      <c r="J90" s="51">
        <v>32787</v>
      </c>
      <c r="K90" s="20" t="s">
        <v>19</v>
      </c>
      <c r="L90" s="19">
        <v>81</v>
      </c>
      <c r="M90" s="33">
        <v>0.6273</v>
      </c>
      <c r="N90" s="29"/>
      <c r="O90" s="20"/>
      <c r="P90" s="32"/>
      <c r="Q90" s="50"/>
      <c r="R90" s="20"/>
      <c r="S90" s="33">
        <f t="shared" si="28"/>
        <v>0</v>
      </c>
      <c r="T90" s="20"/>
      <c r="U90" s="20"/>
      <c r="V90" s="32"/>
      <c r="W90" s="50"/>
      <c r="X90" s="32"/>
      <c r="Y90" s="33">
        <f t="shared" si="29"/>
        <v>0</v>
      </c>
      <c r="Z90" s="20">
        <f t="shared" si="30"/>
        <v>0</v>
      </c>
      <c r="AA90" s="33">
        <f t="shared" si="31"/>
        <v>0</v>
      </c>
      <c r="AB90" s="20">
        <v>205</v>
      </c>
      <c r="AC90" s="277">
        <v>217.5</v>
      </c>
      <c r="AD90" s="298">
        <v>217.5</v>
      </c>
      <c r="AE90" s="50"/>
      <c r="AF90" s="32">
        <v>205</v>
      </c>
      <c r="AG90" s="33">
        <f t="shared" si="32"/>
        <v>128.5965</v>
      </c>
      <c r="AH90" s="20">
        <f t="shared" si="33"/>
        <v>205</v>
      </c>
      <c r="AI90" s="33">
        <f t="shared" si="34"/>
        <v>128.5965</v>
      </c>
      <c r="AJ90" s="20"/>
      <c r="AK90" s="20"/>
      <c r="AL90" s="20">
        <v>2</v>
      </c>
    </row>
    <row r="91" spans="1:38" ht="12.75">
      <c r="A91" s="20">
        <v>1</v>
      </c>
      <c r="B91" s="20">
        <v>5</v>
      </c>
      <c r="C91" s="20" t="s">
        <v>38</v>
      </c>
      <c r="D91" s="20" t="s">
        <v>27</v>
      </c>
      <c r="E91" s="20">
        <v>82.5</v>
      </c>
      <c r="F91" s="20" t="s">
        <v>1424</v>
      </c>
      <c r="G91" s="20" t="s">
        <v>78</v>
      </c>
      <c r="H91" s="20" t="s">
        <v>78</v>
      </c>
      <c r="I91" s="20" t="s">
        <v>20</v>
      </c>
      <c r="J91" s="278">
        <v>29967</v>
      </c>
      <c r="K91" s="227" t="s">
        <v>19</v>
      </c>
      <c r="L91" s="276">
        <v>80.9</v>
      </c>
      <c r="M91" s="233">
        <v>0.6279</v>
      </c>
      <c r="N91" s="29"/>
      <c r="O91" s="156"/>
      <c r="P91" s="156"/>
      <c r="Q91" s="50"/>
      <c r="R91" s="20"/>
      <c r="S91" s="33">
        <f t="shared" si="28"/>
        <v>0</v>
      </c>
      <c r="T91" s="20"/>
      <c r="U91" s="20"/>
      <c r="V91" s="32"/>
      <c r="W91" s="50"/>
      <c r="X91" s="32"/>
      <c r="Y91" s="33">
        <f t="shared" si="29"/>
        <v>0</v>
      </c>
      <c r="Z91" s="20">
        <f t="shared" si="30"/>
        <v>0</v>
      </c>
      <c r="AA91" s="33">
        <f t="shared" si="31"/>
        <v>0</v>
      </c>
      <c r="AB91" s="20">
        <v>160</v>
      </c>
      <c r="AC91" s="20">
        <v>175</v>
      </c>
      <c r="AD91" s="32">
        <v>185</v>
      </c>
      <c r="AE91" s="50"/>
      <c r="AF91" s="32">
        <f>AD91</f>
        <v>185</v>
      </c>
      <c r="AG91" s="33">
        <f t="shared" si="32"/>
        <v>116.1615</v>
      </c>
      <c r="AH91" s="20">
        <f t="shared" si="33"/>
        <v>185</v>
      </c>
      <c r="AI91" s="33">
        <f t="shared" si="34"/>
        <v>116.1615</v>
      </c>
      <c r="AJ91" s="20"/>
      <c r="AK91" s="20" t="s">
        <v>984</v>
      </c>
      <c r="AL91" s="20">
        <v>1</v>
      </c>
    </row>
    <row r="92" spans="1:38" ht="12.75">
      <c r="A92" s="20">
        <v>0</v>
      </c>
      <c r="B92" s="20">
        <v>6</v>
      </c>
      <c r="C92" s="20" t="s">
        <v>38</v>
      </c>
      <c r="D92" s="20" t="s">
        <v>27</v>
      </c>
      <c r="E92" s="20">
        <v>82.5</v>
      </c>
      <c r="F92" s="20" t="s">
        <v>1603</v>
      </c>
      <c r="G92" s="20" t="s">
        <v>132</v>
      </c>
      <c r="H92" s="20" t="s">
        <v>52</v>
      </c>
      <c r="I92" s="20" t="s">
        <v>20</v>
      </c>
      <c r="J92" s="51">
        <v>32429</v>
      </c>
      <c r="K92" s="294" t="s">
        <v>19</v>
      </c>
      <c r="L92" s="19">
        <v>80</v>
      </c>
      <c r="M92" s="299">
        <v>0.6329</v>
      </c>
      <c r="N92" s="29"/>
      <c r="O92" s="20"/>
      <c r="P92" s="32"/>
      <c r="Q92" s="50"/>
      <c r="R92" s="20"/>
      <c r="S92" s="33">
        <f t="shared" si="28"/>
        <v>0</v>
      </c>
      <c r="T92" s="20"/>
      <c r="U92" s="20"/>
      <c r="V92" s="32"/>
      <c r="W92" s="50"/>
      <c r="X92" s="32"/>
      <c r="Y92" s="33">
        <f t="shared" si="29"/>
        <v>0</v>
      </c>
      <c r="Z92" s="20">
        <f t="shared" si="30"/>
        <v>0</v>
      </c>
      <c r="AA92" s="33">
        <f t="shared" si="31"/>
        <v>0</v>
      </c>
      <c r="AB92" s="20">
        <v>155</v>
      </c>
      <c r="AC92" s="277">
        <v>165</v>
      </c>
      <c r="AD92" s="32">
        <v>170</v>
      </c>
      <c r="AE92" s="50"/>
      <c r="AF92" s="32">
        <v>170</v>
      </c>
      <c r="AG92" s="33">
        <f t="shared" si="32"/>
        <v>107.593</v>
      </c>
      <c r="AH92" s="20">
        <f t="shared" si="33"/>
        <v>170</v>
      </c>
      <c r="AI92" s="33">
        <f t="shared" si="34"/>
        <v>107.593</v>
      </c>
      <c r="AJ92" s="20"/>
      <c r="AK92" s="20"/>
      <c r="AL92" s="20">
        <v>0</v>
      </c>
    </row>
    <row r="93" spans="1:38" ht="12.75">
      <c r="A93" s="20">
        <v>0</v>
      </c>
      <c r="B93" s="20">
        <v>7</v>
      </c>
      <c r="C93" s="20" t="s">
        <v>38</v>
      </c>
      <c r="D93" s="20" t="s">
        <v>27</v>
      </c>
      <c r="E93" s="20">
        <v>82.5</v>
      </c>
      <c r="F93" s="20" t="s">
        <v>1602</v>
      </c>
      <c r="G93" s="20" t="s">
        <v>132</v>
      </c>
      <c r="H93" s="20" t="s">
        <v>52</v>
      </c>
      <c r="I93" s="20" t="s">
        <v>20</v>
      </c>
      <c r="J93" s="51">
        <v>30808</v>
      </c>
      <c r="K93" s="294" t="s">
        <v>19</v>
      </c>
      <c r="L93" s="19">
        <v>82</v>
      </c>
      <c r="M93" s="293">
        <v>0.6219</v>
      </c>
      <c r="N93" s="29"/>
      <c r="O93" s="20"/>
      <c r="P93" s="32"/>
      <c r="Q93" s="50"/>
      <c r="R93" s="20"/>
      <c r="S93" s="33">
        <f t="shared" si="28"/>
        <v>0</v>
      </c>
      <c r="T93" s="20"/>
      <c r="U93" s="20"/>
      <c r="V93" s="32"/>
      <c r="W93" s="50"/>
      <c r="X93" s="32"/>
      <c r="Y93" s="33">
        <f t="shared" si="29"/>
        <v>0</v>
      </c>
      <c r="Z93" s="20">
        <f t="shared" si="30"/>
        <v>0</v>
      </c>
      <c r="AA93" s="33">
        <f t="shared" si="31"/>
        <v>0</v>
      </c>
      <c r="AB93" s="20">
        <v>140</v>
      </c>
      <c r="AC93" s="20">
        <v>147.5</v>
      </c>
      <c r="AD93" s="298">
        <v>152.5</v>
      </c>
      <c r="AE93" s="50"/>
      <c r="AF93" s="32">
        <v>147.5</v>
      </c>
      <c r="AG93" s="33">
        <f t="shared" si="32"/>
        <v>91.73025</v>
      </c>
      <c r="AH93" s="20">
        <f t="shared" si="33"/>
        <v>147.5</v>
      </c>
      <c r="AI93" s="33">
        <f t="shared" si="34"/>
        <v>91.73025</v>
      </c>
      <c r="AJ93" s="20"/>
      <c r="AK93" s="20" t="s">
        <v>949</v>
      </c>
      <c r="AL93" s="20">
        <v>0</v>
      </c>
    </row>
    <row r="94" spans="1:38" ht="12.75">
      <c r="A94" s="20">
        <v>12</v>
      </c>
      <c r="B94" s="20">
        <v>1</v>
      </c>
      <c r="C94" s="20" t="s">
        <v>38</v>
      </c>
      <c r="D94" s="20" t="s">
        <v>27</v>
      </c>
      <c r="E94" s="20">
        <v>90</v>
      </c>
      <c r="F94" s="20" t="s">
        <v>1627</v>
      </c>
      <c r="G94" s="20" t="s">
        <v>71</v>
      </c>
      <c r="H94" s="20" t="s">
        <v>71</v>
      </c>
      <c r="I94" s="20" t="s">
        <v>20</v>
      </c>
      <c r="J94" s="51">
        <v>35057</v>
      </c>
      <c r="K94" s="20" t="s">
        <v>49</v>
      </c>
      <c r="L94" s="19">
        <v>90</v>
      </c>
      <c r="M94" s="33">
        <v>0.5853</v>
      </c>
      <c r="N94" s="29"/>
      <c r="O94" s="20"/>
      <c r="P94" s="32"/>
      <c r="Q94" s="50"/>
      <c r="R94" s="20"/>
      <c r="S94" s="33">
        <f t="shared" si="28"/>
        <v>0</v>
      </c>
      <c r="T94" s="20"/>
      <c r="U94" s="20"/>
      <c r="V94" s="32"/>
      <c r="W94" s="50"/>
      <c r="X94" s="32"/>
      <c r="Y94" s="33">
        <f t="shared" si="29"/>
        <v>0</v>
      </c>
      <c r="Z94" s="20">
        <f t="shared" si="30"/>
        <v>0</v>
      </c>
      <c r="AA94" s="33">
        <f t="shared" si="31"/>
        <v>0</v>
      </c>
      <c r="AB94" s="20">
        <v>230</v>
      </c>
      <c r="AC94" s="20">
        <v>245</v>
      </c>
      <c r="AD94" s="298">
        <v>257.5</v>
      </c>
      <c r="AE94" s="50"/>
      <c r="AF94" s="32">
        <v>245</v>
      </c>
      <c r="AG94" s="33">
        <f t="shared" si="32"/>
        <v>143.3985</v>
      </c>
      <c r="AH94" s="20">
        <f t="shared" si="33"/>
        <v>245</v>
      </c>
      <c r="AI94" s="33">
        <f t="shared" si="34"/>
        <v>143.3985</v>
      </c>
      <c r="AJ94" s="20" t="s">
        <v>1654</v>
      </c>
      <c r="AK94" s="20" t="s">
        <v>1628</v>
      </c>
      <c r="AL94" s="20">
        <v>21</v>
      </c>
    </row>
    <row r="95" spans="1:38" ht="12.75">
      <c r="A95" s="20">
        <v>5</v>
      </c>
      <c r="B95" s="20">
        <v>2</v>
      </c>
      <c r="C95" s="20" t="s">
        <v>38</v>
      </c>
      <c r="D95" s="20" t="s">
        <v>27</v>
      </c>
      <c r="E95" s="20">
        <v>90</v>
      </c>
      <c r="F95" s="20" t="s">
        <v>1620</v>
      </c>
      <c r="G95" s="20" t="s">
        <v>35</v>
      </c>
      <c r="H95" s="20" t="s">
        <v>35</v>
      </c>
      <c r="I95" s="20" t="s">
        <v>20</v>
      </c>
      <c r="J95" s="51">
        <v>35305</v>
      </c>
      <c r="K95" s="294" t="s">
        <v>49</v>
      </c>
      <c r="L95" s="19">
        <v>88.4</v>
      </c>
      <c r="M95" s="293">
        <v>0.5918</v>
      </c>
      <c r="N95" s="29"/>
      <c r="O95" s="20"/>
      <c r="P95" s="32"/>
      <c r="Q95" s="50"/>
      <c r="R95" s="20"/>
      <c r="S95" s="33">
        <f t="shared" si="28"/>
        <v>0</v>
      </c>
      <c r="T95" s="20"/>
      <c r="U95" s="20"/>
      <c r="V95" s="32"/>
      <c r="W95" s="50"/>
      <c r="X95" s="32"/>
      <c r="Y95" s="33">
        <f t="shared" si="29"/>
        <v>0</v>
      </c>
      <c r="Z95" s="20">
        <f t="shared" si="30"/>
        <v>0</v>
      </c>
      <c r="AA95" s="33">
        <f t="shared" si="31"/>
        <v>0</v>
      </c>
      <c r="AB95" s="20">
        <v>215</v>
      </c>
      <c r="AC95" s="20">
        <v>225</v>
      </c>
      <c r="AD95" s="32">
        <v>230</v>
      </c>
      <c r="AE95" s="50"/>
      <c r="AF95" s="32">
        <v>230</v>
      </c>
      <c r="AG95" s="33">
        <f t="shared" si="32"/>
        <v>136.114</v>
      </c>
      <c r="AH95" s="20">
        <f t="shared" si="33"/>
        <v>230</v>
      </c>
      <c r="AI95" s="33">
        <f t="shared" si="34"/>
        <v>136.114</v>
      </c>
      <c r="AJ95" s="20"/>
      <c r="AK95" s="20" t="s">
        <v>1472</v>
      </c>
      <c r="AL95" s="20">
        <v>5</v>
      </c>
    </row>
    <row r="96" spans="1:38" ht="12.75">
      <c r="A96" s="20">
        <v>3</v>
      </c>
      <c r="B96" s="20">
        <v>3</v>
      </c>
      <c r="C96" s="20" t="s">
        <v>38</v>
      </c>
      <c r="D96" s="20" t="s">
        <v>27</v>
      </c>
      <c r="E96" s="20">
        <v>90</v>
      </c>
      <c r="F96" s="20" t="s">
        <v>1618</v>
      </c>
      <c r="G96" s="20" t="s">
        <v>1619</v>
      </c>
      <c r="H96" s="20" t="s">
        <v>22</v>
      </c>
      <c r="I96" s="20" t="s">
        <v>20</v>
      </c>
      <c r="J96" s="51">
        <v>35084</v>
      </c>
      <c r="K96" s="294" t="s">
        <v>49</v>
      </c>
      <c r="L96" s="19">
        <v>85.5</v>
      </c>
      <c r="M96" s="299">
        <v>0.6045</v>
      </c>
      <c r="N96" s="29"/>
      <c r="O96" s="20"/>
      <c r="P96" s="32"/>
      <c r="Q96" s="50"/>
      <c r="R96" s="20"/>
      <c r="S96" s="33">
        <f t="shared" si="28"/>
        <v>0</v>
      </c>
      <c r="T96" s="20"/>
      <c r="U96" s="20"/>
      <c r="V96" s="32"/>
      <c r="W96" s="50"/>
      <c r="X96" s="32"/>
      <c r="Y96" s="33">
        <f t="shared" si="29"/>
        <v>0</v>
      </c>
      <c r="Z96" s="20">
        <f t="shared" si="30"/>
        <v>0</v>
      </c>
      <c r="AA96" s="33">
        <f t="shared" si="31"/>
        <v>0</v>
      </c>
      <c r="AB96" s="277">
        <v>210</v>
      </c>
      <c r="AC96" s="20">
        <v>210</v>
      </c>
      <c r="AD96" s="32">
        <v>225</v>
      </c>
      <c r="AE96" s="50"/>
      <c r="AF96" s="32">
        <v>225</v>
      </c>
      <c r="AG96" s="33">
        <f t="shared" si="32"/>
        <v>136.01250000000002</v>
      </c>
      <c r="AH96" s="20">
        <f t="shared" si="33"/>
        <v>225</v>
      </c>
      <c r="AI96" s="33">
        <f t="shared" si="34"/>
        <v>136.01250000000002</v>
      </c>
      <c r="AJ96" s="20"/>
      <c r="AK96" s="20"/>
      <c r="AL96" s="20">
        <v>3</v>
      </c>
    </row>
    <row r="97" spans="1:38" ht="12.75">
      <c r="A97" s="20">
        <v>12</v>
      </c>
      <c r="B97" s="20">
        <v>1</v>
      </c>
      <c r="C97" s="20" t="s">
        <v>38</v>
      </c>
      <c r="D97" s="20" t="s">
        <v>27</v>
      </c>
      <c r="E97" s="20">
        <v>90</v>
      </c>
      <c r="F97" s="20" t="s">
        <v>555</v>
      </c>
      <c r="G97" s="20" t="s">
        <v>556</v>
      </c>
      <c r="H97" s="20" t="s">
        <v>556</v>
      </c>
      <c r="I97" s="20" t="s">
        <v>20</v>
      </c>
      <c r="J97" s="278">
        <v>16313</v>
      </c>
      <c r="K97" s="227" t="s">
        <v>557</v>
      </c>
      <c r="L97" s="276">
        <v>87.9</v>
      </c>
      <c r="M97" s="233">
        <v>1.2371</v>
      </c>
      <c r="N97" s="29"/>
      <c r="O97" s="20"/>
      <c r="P97" s="32"/>
      <c r="Q97" s="29"/>
      <c r="R97" s="20"/>
      <c r="S97" s="33">
        <f t="shared" si="28"/>
        <v>0</v>
      </c>
      <c r="T97" s="20"/>
      <c r="U97" s="20"/>
      <c r="V97" s="32"/>
      <c r="W97" s="20"/>
      <c r="X97" s="32"/>
      <c r="Y97" s="33">
        <f t="shared" si="29"/>
        <v>0</v>
      </c>
      <c r="Z97" s="20">
        <f t="shared" si="30"/>
        <v>0</v>
      </c>
      <c r="AA97" s="33">
        <f t="shared" si="31"/>
        <v>0</v>
      </c>
      <c r="AB97" s="20">
        <v>155</v>
      </c>
      <c r="AC97" s="20">
        <v>165</v>
      </c>
      <c r="AD97" s="32">
        <v>175</v>
      </c>
      <c r="AE97" s="32">
        <v>180</v>
      </c>
      <c r="AF97" s="32">
        <f>AD97</f>
        <v>175</v>
      </c>
      <c r="AG97" s="33">
        <f t="shared" si="32"/>
        <v>216.4925</v>
      </c>
      <c r="AH97" s="20">
        <f t="shared" si="33"/>
        <v>175</v>
      </c>
      <c r="AI97" s="33">
        <f t="shared" si="34"/>
        <v>216.4925</v>
      </c>
      <c r="AJ97" s="20"/>
      <c r="AK97" s="20"/>
      <c r="AL97" s="20">
        <v>12</v>
      </c>
    </row>
    <row r="98" spans="1:38" ht="12.75">
      <c r="A98" s="20">
        <v>12</v>
      </c>
      <c r="B98" s="20">
        <v>1</v>
      </c>
      <c r="C98" s="20" t="s">
        <v>38</v>
      </c>
      <c r="D98" s="20" t="s">
        <v>27</v>
      </c>
      <c r="E98" s="20">
        <v>90</v>
      </c>
      <c r="F98" s="20" t="s">
        <v>1631</v>
      </c>
      <c r="G98" s="20" t="s">
        <v>28</v>
      </c>
      <c r="H98" s="20" t="s">
        <v>28</v>
      </c>
      <c r="I98" s="20" t="s">
        <v>20</v>
      </c>
      <c r="J98" s="51">
        <v>32471</v>
      </c>
      <c r="K98" s="20" t="s">
        <v>19</v>
      </c>
      <c r="L98" s="19">
        <v>89.1</v>
      </c>
      <c r="M98" s="33">
        <v>0.5889</v>
      </c>
      <c r="N98" s="29"/>
      <c r="O98" s="20"/>
      <c r="P98" s="32"/>
      <c r="Q98" s="50"/>
      <c r="R98" s="20"/>
      <c r="S98" s="33">
        <f t="shared" si="28"/>
        <v>0</v>
      </c>
      <c r="T98" s="20"/>
      <c r="U98" s="20"/>
      <c r="V98" s="32"/>
      <c r="W98" s="50"/>
      <c r="X98" s="32"/>
      <c r="Y98" s="33">
        <f t="shared" si="29"/>
        <v>0</v>
      </c>
      <c r="Z98" s="20">
        <f t="shared" si="30"/>
        <v>0</v>
      </c>
      <c r="AA98" s="33">
        <f t="shared" si="31"/>
        <v>0</v>
      </c>
      <c r="AB98" s="20">
        <v>275</v>
      </c>
      <c r="AC98" s="20">
        <v>285</v>
      </c>
      <c r="AD98" s="298">
        <v>302.5</v>
      </c>
      <c r="AE98" s="50"/>
      <c r="AF98" s="32">
        <v>285</v>
      </c>
      <c r="AG98" s="33">
        <f t="shared" si="32"/>
        <v>167.8365</v>
      </c>
      <c r="AH98" s="20">
        <v>285</v>
      </c>
      <c r="AI98" s="33">
        <f t="shared" si="34"/>
        <v>167.8365</v>
      </c>
      <c r="AJ98" s="20" t="s">
        <v>476</v>
      </c>
      <c r="AK98" s="20"/>
      <c r="AL98" s="20">
        <v>21</v>
      </c>
    </row>
    <row r="99" spans="1:38" ht="12.75">
      <c r="A99" s="20">
        <v>5</v>
      </c>
      <c r="B99" s="20">
        <v>2</v>
      </c>
      <c r="C99" s="20" t="s">
        <v>1629</v>
      </c>
      <c r="D99" s="20" t="s">
        <v>27</v>
      </c>
      <c r="E99" s="20">
        <v>90</v>
      </c>
      <c r="F99" s="20" t="s">
        <v>1435</v>
      </c>
      <c r="G99" s="20" t="s">
        <v>335</v>
      </c>
      <c r="H99" s="20" t="s">
        <v>335</v>
      </c>
      <c r="I99" s="20" t="s">
        <v>20</v>
      </c>
      <c r="J99" s="51" t="s">
        <v>1630</v>
      </c>
      <c r="K99" s="20" t="s">
        <v>19</v>
      </c>
      <c r="L99" s="19">
        <v>87.5</v>
      </c>
      <c r="M99" s="33">
        <v>0.5956</v>
      </c>
      <c r="N99" s="29"/>
      <c r="O99" s="20"/>
      <c r="P99" s="32"/>
      <c r="Q99" s="50"/>
      <c r="R99" s="20"/>
      <c r="S99" s="33">
        <f t="shared" si="28"/>
        <v>0</v>
      </c>
      <c r="T99" s="20"/>
      <c r="U99" s="20"/>
      <c r="V99" s="32"/>
      <c r="W99" s="50"/>
      <c r="X99" s="32"/>
      <c r="Y99" s="33">
        <f t="shared" si="29"/>
        <v>0</v>
      </c>
      <c r="Z99" s="20">
        <f t="shared" si="30"/>
        <v>0</v>
      </c>
      <c r="AA99" s="33">
        <f t="shared" si="31"/>
        <v>0</v>
      </c>
      <c r="AB99" s="20">
        <v>245</v>
      </c>
      <c r="AC99" s="20">
        <v>260</v>
      </c>
      <c r="AD99" s="32">
        <v>275</v>
      </c>
      <c r="AE99" s="50"/>
      <c r="AF99" s="32">
        <v>275</v>
      </c>
      <c r="AG99" s="33">
        <f t="shared" si="32"/>
        <v>163.79</v>
      </c>
      <c r="AH99" s="20">
        <f t="shared" si="33"/>
        <v>275</v>
      </c>
      <c r="AI99" s="33">
        <f t="shared" si="34"/>
        <v>163.79</v>
      </c>
      <c r="AJ99" s="20"/>
      <c r="AK99" s="20"/>
      <c r="AL99" s="20">
        <v>5</v>
      </c>
    </row>
    <row r="100" spans="1:38" ht="12.75">
      <c r="A100" s="20">
        <v>3</v>
      </c>
      <c r="B100" s="20">
        <v>3</v>
      </c>
      <c r="C100" s="20" t="s">
        <v>38</v>
      </c>
      <c r="D100" s="20" t="s">
        <v>27</v>
      </c>
      <c r="E100" s="20">
        <v>90</v>
      </c>
      <c r="F100" s="20" t="s">
        <v>1624</v>
      </c>
      <c r="G100" s="20" t="s">
        <v>1625</v>
      </c>
      <c r="H100" s="20" t="s">
        <v>22</v>
      </c>
      <c r="I100" s="20" t="s">
        <v>20</v>
      </c>
      <c r="J100" s="51">
        <v>32896</v>
      </c>
      <c r="K100" s="20" t="s">
        <v>19</v>
      </c>
      <c r="L100" s="19">
        <v>89</v>
      </c>
      <c r="M100" s="33">
        <v>0.5893</v>
      </c>
      <c r="N100" s="29"/>
      <c r="O100" s="20"/>
      <c r="P100" s="32"/>
      <c r="Q100" s="50"/>
      <c r="R100" s="20"/>
      <c r="S100" s="33">
        <f aca="true" t="shared" si="35" ref="S100:S121">R100*M100</f>
        <v>0</v>
      </c>
      <c r="T100" s="20"/>
      <c r="U100" s="20"/>
      <c r="V100" s="32"/>
      <c r="W100" s="50"/>
      <c r="X100" s="32"/>
      <c r="Y100" s="33">
        <f aca="true" t="shared" si="36" ref="Y100:Y121">X100*M100</f>
        <v>0</v>
      </c>
      <c r="Z100" s="20">
        <f aca="true" t="shared" si="37" ref="Z100:Z121">X100+R100</f>
        <v>0</v>
      </c>
      <c r="AA100" s="33">
        <f aca="true" t="shared" si="38" ref="AA100:AA121">Z100*M100</f>
        <v>0</v>
      </c>
      <c r="AB100" s="20">
        <v>240</v>
      </c>
      <c r="AC100" s="20">
        <v>250</v>
      </c>
      <c r="AD100" s="32">
        <v>257.5</v>
      </c>
      <c r="AE100" s="50"/>
      <c r="AF100" s="32">
        <v>257.5</v>
      </c>
      <c r="AG100" s="33">
        <f aca="true" t="shared" si="39" ref="AG100:AG121">AF100*M100</f>
        <v>151.74475</v>
      </c>
      <c r="AH100" s="20">
        <f aca="true" t="shared" si="40" ref="AH100:AH121">AF100+Z100</f>
        <v>257.5</v>
      </c>
      <c r="AI100" s="33">
        <f aca="true" t="shared" si="41" ref="AI100:AI121">AH100*M100</f>
        <v>151.74475</v>
      </c>
      <c r="AJ100" s="20"/>
      <c r="AK100" s="20" t="s">
        <v>1626</v>
      </c>
      <c r="AL100" s="20">
        <v>3</v>
      </c>
    </row>
    <row r="101" spans="1:38" ht="12.75">
      <c r="A101" s="20">
        <v>2</v>
      </c>
      <c r="B101" s="20">
        <v>4</v>
      </c>
      <c r="C101" s="20" t="s">
        <v>38</v>
      </c>
      <c r="D101" s="20" t="s">
        <v>27</v>
      </c>
      <c r="E101" s="20">
        <v>90</v>
      </c>
      <c r="F101" s="20" t="s">
        <v>1623</v>
      </c>
      <c r="G101" s="20" t="s">
        <v>28</v>
      </c>
      <c r="H101" s="20" t="s">
        <v>28</v>
      </c>
      <c r="I101" s="20" t="s">
        <v>20</v>
      </c>
      <c r="J101" s="51">
        <v>31095</v>
      </c>
      <c r="K101" s="20" t="s">
        <v>19</v>
      </c>
      <c r="L101" s="19">
        <v>88.2</v>
      </c>
      <c r="M101" s="33">
        <v>0.5926</v>
      </c>
      <c r="N101" s="29"/>
      <c r="O101" s="20"/>
      <c r="P101" s="32"/>
      <c r="Q101" s="50"/>
      <c r="R101" s="20"/>
      <c r="S101" s="33">
        <f t="shared" si="35"/>
        <v>0</v>
      </c>
      <c r="T101" s="20"/>
      <c r="U101" s="20"/>
      <c r="V101" s="32"/>
      <c r="W101" s="50"/>
      <c r="X101" s="32"/>
      <c r="Y101" s="33">
        <f t="shared" si="36"/>
        <v>0</v>
      </c>
      <c r="Z101" s="20">
        <f t="shared" si="37"/>
        <v>0</v>
      </c>
      <c r="AA101" s="33">
        <f t="shared" si="38"/>
        <v>0</v>
      </c>
      <c r="AB101" s="20">
        <v>230</v>
      </c>
      <c r="AC101" s="20">
        <v>240</v>
      </c>
      <c r="AD101" s="298">
        <v>255</v>
      </c>
      <c r="AE101" s="50"/>
      <c r="AF101" s="32">
        <v>240</v>
      </c>
      <c r="AG101" s="33">
        <f t="shared" si="39"/>
        <v>142.224</v>
      </c>
      <c r="AH101" s="20">
        <f t="shared" si="40"/>
        <v>240</v>
      </c>
      <c r="AI101" s="33">
        <f t="shared" si="41"/>
        <v>142.224</v>
      </c>
      <c r="AJ101" s="20"/>
      <c r="AK101" s="20"/>
      <c r="AL101" s="20">
        <v>2</v>
      </c>
    </row>
    <row r="102" spans="1:38" ht="12.75">
      <c r="A102" s="20">
        <v>1</v>
      </c>
      <c r="B102" s="20">
        <v>5</v>
      </c>
      <c r="C102" s="20" t="s">
        <v>38</v>
      </c>
      <c r="D102" s="20" t="s">
        <v>27</v>
      </c>
      <c r="E102" s="20">
        <v>90</v>
      </c>
      <c r="F102" s="20" t="s">
        <v>1622</v>
      </c>
      <c r="G102" s="20" t="s">
        <v>273</v>
      </c>
      <c r="H102" s="20" t="s">
        <v>22</v>
      </c>
      <c r="I102" s="20" t="s">
        <v>20</v>
      </c>
      <c r="J102" s="51">
        <v>32354</v>
      </c>
      <c r="K102" s="20" t="s">
        <v>19</v>
      </c>
      <c r="L102" s="19">
        <v>89.1</v>
      </c>
      <c r="M102" s="33">
        <v>0.5889</v>
      </c>
      <c r="N102" s="29"/>
      <c r="O102" s="20"/>
      <c r="P102" s="32"/>
      <c r="Q102" s="50"/>
      <c r="R102" s="20"/>
      <c r="S102" s="33">
        <f t="shared" si="35"/>
        <v>0</v>
      </c>
      <c r="T102" s="20"/>
      <c r="U102" s="20"/>
      <c r="V102" s="32"/>
      <c r="W102" s="50"/>
      <c r="X102" s="32"/>
      <c r="Y102" s="33">
        <f t="shared" si="36"/>
        <v>0</v>
      </c>
      <c r="Z102" s="20">
        <f t="shared" si="37"/>
        <v>0</v>
      </c>
      <c r="AA102" s="33">
        <f t="shared" si="38"/>
        <v>0</v>
      </c>
      <c r="AB102" s="20">
        <v>220</v>
      </c>
      <c r="AC102" s="277">
        <v>240</v>
      </c>
      <c r="AD102" s="32">
        <v>240</v>
      </c>
      <c r="AE102" s="50"/>
      <c r="AF102" s="32">
        <v>240</v>
      </c>
      <c r="AG102" s="33">
        <f t="shared" si="39"/>
        <v>141.33599999999998</v>
      </c>
      <c r="AH102" s="20">
        <f t="shared" si="40"/>
        <v>240</v>
      </c>
      <c r="AI102" s="33">
        <f t="shared" si="41"/>
        <v>141.33599999999998</v>
      </c>
      <c r="AJ102" s="20"/>
      <c r="AK102" s="20"/>
      <c r="AL102" s="20">
        <v>1</v>
      </c>
    </row>
    <row r="103" spans="1:38" ht="12.75">
      <c r="A103" s="20">
        <v>0</v>
      </c>
      <c r="B103" s="20">
        <v>6</v>
      </c>
      <c r="C103" s="20" t="s">
        <v>38</v>
      </c>
      <c r="D103" s="20" t="s">
        <v>27</v>
      </c>
      <c r="E103" s="20">
        <v>90</v>
      </c>
      <c r="F103" s="20" t="s">
        <v>1434</v>
      </c>
      <c r="G103" s="20" t="s">
        <v>421</v>
      </c>
      <c r="H103" s="20" t="s">
        <v>421</v>
      </c>
      <c r="I103" s="20" t="s">
        <v>20</v>
      </c>
      <c r="J103" s="51">
        <v>31300</v>
      </c>
      <c r="K103" s="289" t="s">
        <v>19</v>
      </c>
      <c r="L103" s="276">
        <v>87.2</v>
      </c>
      <c r="M103" s="291">
        <v>0.5969</v>
      </c>
      <c r="N103" s="29"/>
      <c r="O103" s="20"/>
      <c r="P103" s="32"/>
      <c r="Q103" s="50"/>
      <c r="R103" s="20"/>
      <c r="S103" s="33">
        <f t="shared" si="35"/>
        <v>0</v>
      </c>
      <c r="T103" s="20"/>
      <c r="U103" s="20"/>
      <c r="V103" s="32"/>
      <c r="W103" s="50"/>
      <c r="X103" s="32"/>
      <c r="Y103" s="33">
        <f t="shared" si="36"/>
        <v>0</v>
      </c>
      <c r="Z103" s="20">
        <f t="shared" si="37"/>
        <v>0</v>
      </c>
      <c r="AA103" s="33">
        <f t="shared" si="38"/>
        <v>0</v>
      </c>
      <c r="AB103" s="20">
        <v>220</v>
      </c>
      <c r="AC103" s="20">
        <v>235</v>
      </c>
      <c r="AD103" s="203">
        <v>240</v>
      </c>
      <c r="AE103" s="50"/>
      <c r="AF103" s="32">
        <f>AC103</f>
        <v>235</v>
      </c>
      <c r="AG103" s="33">
        <f t="shared" si="39"/>
        <v>140.2715</v>
      </c>
      <c r="AH103" s="20">
        <f t="shared" si="40"/>
        <v>235</v>
      </c>
      <c r="AI103" s="33">
        <f t="shared" si="41"/>
        <v>140.2715</v>
      </c>
      <c r="AJ103" s="20"/>
      <c r="AK103" s="20"/>
      <c r="AL103" s="20">
        <v>0</v>
      </c>
    </row>
    <row r="104" spans="1:38" ht="12.75">
      <c r="A104" s="20">
        <v>0</v>
      </c>
      <c r="B104" s="20">
        <v>7</v>
      </c>
      <c r="C104" s="20" t="s">
        <v>38</v>
      </c>
      <c r="D104" s="20" t="s">
        <v>27</v>
      </c>
      <c r="E104" s="20">
        <v>90</v>
      </c>
      <c r="F104" s="20" t="s">
        <v>1179</v>
      </c>
      <c r="G104" s="20" t="s">
        <v>432</v>
      </c>
      <c r="H104" s="20" t="s">
        <v>432</v>
      </c>
      <c r="I104" s="20" t="s">
        <v>20</v>
      </c>
      <c r="J104" s="51">
        <v>32966</v>
      </c>
      <c r="K104" s="294" t="s">
        <v>19</v>
      </c>
      <c r="L104" s="19">
        <v>88.15</v>
      </c>
      <c r="M104" s="293">
        <v>0.5926</v>
      </c>
      <c r="N104" s="29"/>
      <c r="O104" s="20"/>
      <c r="P104" s="32"/>
      <c r="Q104" s="50"/>
      <c r="R104" s="20"/>
      <c r="S104" s="33">
        <f t="shared" si="35"/>
        <v>0</v>
      </c>
      <c r="T104" s="20"/>
      <c r="U104" s="20"/>
      <c r="V104" s="32"/>
      <c r="W104" s="50"/>
      <c r="X104" s="32"/>
      <c r="Y104" s="33">
        <f t="shared" si="36"/>
        <v>0</v>
      </c>
      <c r="Z104" s="20">
        <f t="shared" si="37"/>
        <v>0</v>
      </c>
      <c r="AA104" s="33">
        <f t="shared" si="38"/>
        <v>0</v>
      </c>
      <c r="AB104" s="20">
        <v>195</v>
      </c>
      <c r="AC104" s="20">
        <v>225</v>
      </c>
      <c r="AD104" s="298">
        <v>0</v>
      </c>
      <c r="AE104" s="50"/>
      <c r="AF104" s="32">
        <v>225</v>
      </c>
      <c r="AG104" s="33">
        <f t="shared" si="39"/>
        <v>133.335</v>
      </c>
      <c r="AH104" s="20">
        <f t="shared" si="40"/>
        <v>225</v>
      </c>
      <c r="AI104" s="33">
        <f t="shared" si="41"/>
        <v>133.335</v>
      </c>
      <c r="AJ104" s="20"/>
      <c r="AK104" s="20" t="s">
        <v>1284</v>
      </c>
      <c r="AL104" s="20">
        <v>0</v>
      </c>
    </row>
    <row r="105" spans="1:38" ht="12.75">
      <c r="A105" s="20">
        <v>12</v>
      </c>
      <c r="B105" s="20">
        <v>1</v>
      </c>
      <c r="C105" s="20" t="s">
        <v>38</v>
      </c>
      <c r="D105" s="20" t="s">
        <v>27</v>
      </c>
      <c r="E105" s="20">
        <v>90</v>
      </c>
      <c r="F105" s="20" t="s">
        <v>1621</v>
      </c>
      <c r="G105" s="20" t="s">
        <v>872</v>
      </c>
      <c r="H105" s="20" t="s">
        <v>22</v>
      </c>
      <c r="I105" s="20" t="s">
        <v>20</v>
      </c>
      <c r="J105" s="51">
        <v>37470</v>
      </c>
      <c r="K105" s="294" t="s">
        <v>70</v>
      </c>
      <c r="L105" s="19">
        <v>87</v>
      </c>
      <c r="M105" s="293">
        <v>0.6456</v>
      </c>
      <c r="N105" s="29"/>
      <c r="O105" s="20"/>
      <c r="P105" s="32"/>
      <c r="Q105" s="50"/>
      <c r="R105" s="20"/>
      <c r="S105" s="33">
        <f t="shared" si="35"/>
        <v>0</v>
      </c>
      <c r="T105" s="20"/>
      <c r="U105" s="20"/>
      <c r="V105" s="32"/>
      <c r="W105" s="50"/>
      <c r="X105" s="32"/>
      <c r="Y105" s="33">
        <f t="shared" si="36"/>
        <v>0</v>
      </c>
      <c r="Z105" s="20">
        <f t="shared" si="37"/>
        <v>0</v>
      </c>
      <c r="AA105" s="33">
        <f t="shared" si="38"/>
        <v>0</v>
      </c>
      <c r="AB105" s="20">
        <v>200</v>
      </c>
      <c r="AC105" s="20">
        <v>225</v>
      </c>
      <c r="AD105" s="32">
        <v>240</v>
      </c>
      <c r="AE105" s="50"/>
      <c r="AF105" s="32">
        <v>240</v>
      </c>
      <c r="AG105" s="33">
        <f t="shared" si="39"/>
        <v>154.944</v>
      </c>
      <c r="AH105" s="20">
        <f t="shared" si="40"/>
        <v>240</v>
      </c>
      <c r="AI105" s="33">
        <f t="shared" si="41"/>
        <v>154.944</v>
      </c>
      <c r="AJ105" s="20" t="s">
        <v>525</v>
      </c>
      <c r="AK105" s="20"/>
      <c r="AL105" s="20">
        <v>21</v>
      </c>
    </row>
    <row r="106" spans="1:38" ht="12.75">
      <c r="A106" s="20">
        <v>12</v>
      </c>
      <c r="B106" s="20">
        <v>1</v>
      </c>
      <c r="C106" s="20" t="s">
        <v>38</v>
      </c>
      <c r="D106" s="20" t="s">
        <v>27</v>
      </c>
      <c r="E106" s="20">
        <v>100</v>
      </c>
      <c r="F106" s="20" t="s">
        <v>1634</v>
      </c>
      <c r="G106" s="20" t="s">
        <v>33</v>
      </c>
      <c r="H106" s="20" t="s">
        <v>33</v>
      </c>
      <c r="I106" s="20" t="s">
        <v>33</v>
      </c>
      <c r="J106" s="51">
        <v>28269</v>
      </c>
      <c r="K106" s="20" t="s">
        <v>50</v>
      </c>
      <c r="L106" s="19">
        <v>98.2</v>
      </c>
      <c r="M106" s="33">
        <v>0.5603</v>
      </c>
      <c r="N106" s="29"/>
      <c r="O106" s="20"/>
      <c r="P106" s="32"/>
      <c r="Q106" s="50"/>
      <c r="R106" s="20"/>
      <c r="S106" s="33">
        <f t="shared" si="35"/>
        <v>0</v>
      </c>
      <c r="T106" s="20"/>
      <c r="U106" s="20"/>
      <c r="V106" s="32"/>
      <c r="W106" s="50"/>
      <c r="X106" s="32"/>
      <c r="Y106" s="33">
        <f t="shared" si="36"/>
        <v>0</v>
      </c>
      <c r="Z106" s="20">
        <f t="shared" si="37"/>
        <v>0</v>
      </c>
      <c r="AA106" s="33">
        <f t="shared" si="38"/>
        <v>0</v>
      </c>
      <c r="AB106" s="277">
        <v>212.5</v>
      </c>
      <c r="AC106" s="20">
        <v>225</v>
      </c>
      <c r="AD106" s="298">
        <v>227.5</v>
      </c>
      <c r="AE106" s="50"/>
      <c r="AF106" s="32">
        <v>225</v>
      </c>
      <c r="AG106" s="33">
        <f t="shared" si="39"/>
        <v>126.06750000000001</v>
      </c>
      <c r="AH106" s="20">
        <f t="shared" si="40"/>
        <v>225</v>
      </c>
      <c r="AI106" s="33">
        <f t="shared" si="41"/>
        <v>126.06750000000001</v>
      </c>
      <c r="AJ106" s="20"/>
      <c r="AK106" s="20"/>
      <c r="AL106" s="20">
        <v>12</v>
      </c>
    </row>
    <row r="107" spans="1:38" ht="12.75">
      <c r="A107" s="20">
        <v>5</v>
      </c>
      <c r="B107" s="20">
        <v>2</v>
      </c>
      <c r="C107" s="20" t="s">
        <v>38</v>
      </c>
      <c r="D107" s="20" t="s">
        <v>27</v>
      </c>
      <c r="E107" s="20">
        <v>100</v>
      </c>
      <c r="F107" s="20" t="s">
        <v>1633</v>
      </c>
      <c r="G107" s="20" t="s">
        <v>314</v>
      </c>
      <c r="H107" s="20" t="s">
        <v>22</v>
      </c>
      <c r="I107" s="20" t="s">
        <v>20</v>
      </c>
      <c r="J107" s="51">
        <v>28706</v>
      </c>
      <c r="K107" s="20" t="s">
        <v>50</v>
      </c>
      <c r="L107" s="19">
        <v>94.5</v>
      </c>
      <c r="M107" s="33">
        <v>0.5711</v>
      </c>
      <c r="N107" s="29"/>
      <c r="O107" s="20"/>
      <c r="P107" s="32"/>
      <c r="Q107" s="50"/>
      <c r="R107" s="20"/>
      <c r="S107" s="33">
        <f t="shared" si="35"/>
        <v>0</v>
      </c>
      <c r="T107" s="20"/>
      <c r="U107" s="20"/>
      <c r="V107" s="32"/>
      <c r="W107" s="50"/>
      <c r="X107" s="32"/>
      <c r="Y107" s="33">
        <f t="shared" si="36"/>
        <v>0</v>
      </c>
      <c r="Z107" s="20">
        <f t="shared" si="37"/>
        <v>0</v>
      </c>
      <c r="AA107" s="33">
        <f t="shared" si="38"/>
        <v>0</v>
      </c>
      <c r="AB107" s="20">
        <v>195</v>
      </c>
      <c r="AC107" s="20">
        <v>210</v>
      </c>
      <c r="AD107" s="298">
        <v>215</v>
      </c>
      <c r="AE107" s="50"/>
      <c r="AF107" s="32">
        <v>210</v>
      </c>
      <c r="AG107" s="33">
        <f t="shared" si="39"/>
        <v>119.93100000000001</v>
      </c>
      <c r="AH107" s="20">
        <f t="shared" si="40"/>
        <v>210</v>
      </c>
      <c r="AI107" s="33">
        <f t="shared" si="41"/>
        <v>119.93100000000001</v>
      </c>
      <c r="AJ107" s="20"/>
      <c r="AK107" s="20" t="s">
        <v>730</v>
      </c>
      <c r="AL107" s="20">
        <v>5</v>
      </c>
    </row>
    <row r="108" spans="1:38" ht="12.75">
      <c r="A108" s="20">
        <v>12</v>
      </c>
      <c r="B108" s="20">
        <v>1</v>
      </c>
      <c r="C108" s="20" t="s">
        <v>38</v>
      </c>
      <c r="D108" s="20" t="s">
        <v>27</v>
      </c>
      <c r="E108" s="20">
        <v>100</v>
      </c>
      <c r="F108" s="20" t="s">
        <v>1180</v>
      </c>
      <c r="G108" s="20" t="s">
        <v>432</v>
      </c>
      <c r="H108" s="20" t="s">
        <v>432</v>
      </c>
      <c r="I108" s="20" t="s">
        <v>20</v>
      </c>
      <c r="J108" s="51">
        <v>26381</v>
      </c>
      <c r="K108" s="289" t="s">
        <v>59</v>
      </c>
      <c r="L108" s="276">
        <v>96.2</v>
      </c>
      <c r="M108" s="291">
        <v>0.6161</v>
      </c>
      <c r="N108" s="29"/>
      <c r="O108" s="20"/>
      <c r="P108" s="32"/>
      <c r="Q108" s="50"/>
      <c r="R108" s="20"/>
      <c r="S108" s="33">
        <f t="shared" si="35"/>
        <v>0</v>
      </c>
      <c r="T108" s="20"/>
      <c r="U108" s="20"/>
      <c r="V108" s="32"/>
      <c r="W108" s="50"/>
      <c r="X108" s="32"/>
      <c r="Y108" s="33">
        <f t="shared" si="36"/>
        <v>0</v>
      </c>
      <c r="Z108" s="20">
        <f t="shared" si="37"/>
        <v>0</v>
      </c>
      <c r="AA108" s="33">
        <f t="shared" si="38"/>
        <v>0</v>
      </c>
      <c r="AB108" s="20">
        <v>180</v>
      </c>
      <c r="AC108" s="20">
        <v>210</v>
      </c>
      <c r="AD108" s="203">
        <v>230</v>
      </c>
      <c r="AE108" s="50"/>
      <c r="AF108" s="32">
        <f>AC108</f>
        <v>210</v>
      </c>
      <c r="AG108" s="33">
        <f t="shared" si="39"/>
        <v>129.381</v>
      </c>
      <c r="AH108" s="20">
        <f t="shared" si="40"/>
        <v>210</v>
      </c>
      <c r="AI108" s="33">
        <f t="shared" si="41"/>
        <v>129.381</v>
      </c>
      <c r="AJ108" s="20"/>
      <c r="AK108" s="20" t="s">
        <v>1438</v>
      </c>
      <c r="AL108" s="20">
        <v>12</v>
      </c>
    </row>
    <row r="109" spans="1:38" ht="12.75">
      <c r="A109" s="20">
        <v>12</v>
      </c>
      <c r="B109" s="20">
        <v>1</v>
      </c>
      <c r="C109" s="20" t="s">
        <v>38</v>
      </c>
      <c r="D109" s="20" t="s">
        <v>27</v>
      </c>
      <c r="E109" s="20">
        <v>100</v>
      </c>
      <c r="F109" s="20" t="s">
        <v>1636</v>
      </c>
      <c r="G109" s="20" t="s">
        <v>874</v>
      </c>
      <c r="H109" s="20" t="s">
        <v>874</v>
      </c>
      <c r="I109" s="20" t="s">
        <v>874</v>
      </c>
      <c r="J109" s="51">
        <v>20493</v>
      </c>
      <c r="K109" s="294" t="s">
        <v>205</v>
      </c>
      <c r="L109" s="19">
        <v>94.35</v>
      </c>
      <c r="M109" s="293">
        <v>1.0005</v>
      </c>
      <c r="N109" s="29"/>
      <c r="O109" s="20"/>
      <c r="P109" s="32"/>
      <c r="Q109" s="50"/>
      <c r="R109" s="20"/>
      <c r="S109" s="33">
        <f t="shared" si="35"/>
        <v>0</v>
      </c>
      <c r="T109" s="20"/>
      <c r="U109" s="20"/>
      <c r="V109" s="32"/>
      <c r="W109" s="50"/>
      <c r="X109" s="32"/>
      <c r="Y109" s="33">
        <f t="shared" si="36"/>
        <v>0</v>
      </c>
      <c r="Z109" s="20">
        <f t="shared" si="37"/>
        <v>0</v>
      </c>
      <c r="AA109" s="33">
        <f t="shared" si="38"/>
        <v>0</v>
      </c>
      <c r="AB109" s="20">
        <v>220</v>
      </c>
      <c r="AC109" s="20">
        <v>235</v>
      </c>
      <c r="AD109" s="32">
        <v>240</v>
      </c>
      <c r="AE109" s="50"/>
      <c r="AF109" s="32">
        <v>240</v>
      </c>
      <c r="AG109" s="33">
        <f t="shared" si="39"/>
        <v>240.11999999999998</v>
      </c>
      <c r="AH109" s="20">
        <f t="shared" si="40"/>
        <v>240</v>
      </c>
      <c r="AI109" s="33">
        <f t="shared" si="41"/>
        <v>240.11999999999998</v>
      </c>
      <c r="AJ109" s="20" t="s">
        <v>471</v>
      </c>
      <c r="AK109" s="20"/>
      <c r="AL109" s="20">
        <v>48</v>
      </c>
    </row>
    <row r="110" spans="1:38" ht="12.75">
      <c r="A110" s="20">
        <v>12</v>
      </c>
      <c r="B110" s="20">
        <v>1</v>
      </c>
      <c r="C110" s="20" t="s">
        <v>38</v>
      </c>
      <c r="D110" s="20" t="s">
        <v>27</v>
      </c>
      <c r="E110" s="20">
        <v>100</v>
      </c>
      <c r="F110" s="20" t="s">
        <v>1615</v>
      </c>
      <c r="G110" s="20" t="s">
        <v>35</v>
      </c>
      <c r="H110" s="20" t="s">
        <v>35</v>
      </c>
      <c r="I110" s="20" t="s">
        <v>20</v>
      </c>
      <c r="J110" s="51">
        <v>31210</v>
      </c>
      <c r="K110" s="289" t="s">
        <v>19</v>
      </c>
      <c r="L110" s="276">
        <v>98.7</v>
      </c>
      <c r="M110" s="33">
        <v>0.5573</v>
      </c>
      <c r="N110" s="29"/>
      <c r="O110" s="156"/>
      <c r="P110" s="32"/>
      <c r="Q110" s="50"/>
      <c r="R110" s="20"/>
      <c r="S110" s="33">
        <f t="shared" si="35"/>
        <v>0</v>
      </c>
      <c r="T110" s="20"/>
      <c r="U110" s="20"/>
      <c r="V110" s="32"/>
      <c r="W110" s="50"/>
      <c r="X110" s="32"/>
      <c r="Y110" s="33">
        <f t="shared" si="36"/>
        <v>0</v>
      </c>
      <c r="Z110" s="20">
        <f t="shared" si="37"/>
        <v>0</v>
      </c>
      <c r="AA110" s="33">
        <f t="shared" si="38"/>
        <v>0</v>
      </c>
      <c r="AB110" s="20">
        <v>260</v>
      </c>
      <c r="AC110" s="20">
        <v>280</v>
      </c>
      <c r="AD110" s="203">
        <v>300</v>
      </c>
      <c r="AE110" s="50"/>
      <c r="AF110" s="32">
        <f>AC110</f>
        <v>280</v>
      </c>
      <c r="AG110" s="33">
        <f t="shared" si="39"/>
        <v>156.044</v>
      </c>
      <c r="AH110" s="20">
        <f t="shared" si="40"/>
        <v>280</v>
      </c>
      <c r="AI110" s="33">
        <f t="shared" si="41"/>
        <v>156.044</v>
      </c>
      <c r="AJ110" s="20"/>
      <c r="AK110" s="20"/>
      <c r="AL110" s="20">
        <v>12</v>
      </c>
    </row>
    <row r="111" spans="1:38" ht="12.75">
      <c r="A111" s="20">
        <v>5</v>
      </c>
      <c r="B111" s="20">
        <v>2</v>
      </c>
      <c r="C111" s="20" t="s">
        <v>38</v>
      </c>
      <c r="D111" s="20" t="s">
        <v>27</v>
      </c>
      <c r="E111" s="20">
        <v>100</v>
      </c>
      <c r="F111" s="20" t="s">
        <v>1445</v>
      </c>
      <c r="G111" s="20" t="s">
        <v>35</v>
      </c>
      <c r="H111" s="20" t="s">
        <v>35</v>
      </c>
      <c r="I111" s="20" t="s">
        <v>20</v>
      </c>
      <c r="J111" s="51">
        <v>30806</v>
      </c>
      <c r="K111" s="289" t="s">
        <v>19</v>
      </c>
      <c r="L111" s="276">
        <v>100</v>
      </c>
      <c r="M111" s="33">
        <v>0.554</v>
      </c>
      <c r="N111" s="29"/>
      <c r="O111" s="20"/>
      <c r="P111" s="156"/>
      <c r="Q111" s="50"/>
      <c r="R111" s="20"/>
      <c r="S111" s="33">
        <f t="shared" si="35"/>
        <v>0</v>
      </c>
      <c r="T111" s="20"/>
      <c r="U111" s="20"/>
      <c r="V111" s="32"/>
      <c r="W111" s="50"/>
      <c r="X111" s="32"/>
      <c r="Y111" s="33">
        <f t="shared" si="36"/>
        <v>0</v>
      </c>
      <c r="Z111" s="20">
        <f t="shared" si="37"/>
        <v>0</v>
      </c>
      <c r="AA111" s="33">
        <f t="shared" si="38"/>
        <v>0</v>
      </c>
      <c r="AB111" s="20">
        <v>230</v>
      </c>
      <c r="AC111" s="20">
        <v>240</v>
      </c>
      <c r="AD111" s="203">
        <v>245</v>
      </c>
      <c r="AE111" s="50"/>
      <c r="AF111" s="32">
        <f>AC111</f>
        <v>240</v>
      </c>
      <c r="AG111" s="33">
        <f t="shared" si="39"/>
        <v>132.96</v>
      </c>
      <c r="AH111" s="20">
        <f t="shared" si="40"/>
        <v>240</v>
      </c>
      <c r="AI111" s="33">
        <f t="shared" si="41"/>
        <v>132.96</v>
      </c>
      <c r="AJ111" s="20"/>
      <c r="AK111" s="20" t="s">
        <v>1662</v>
      </c>
      <c r="AL111" s="20">
        <v>5</v>
      </c>
    </row>
    <row r="112" spans="1:38" ht="12.75">
      <c r="A112" s="20">
        <v>3</v>
      </c>
      <c r="B112" s="20">
        <v>3</v>
      </c>
      <c r="C112" s="20" t="s">
        <v>38</v>
      </c>
      <c r="D112" s="20" t="s">
        <v>27</v>
      </c>
      <c r="E112" s="20">
        <v>100</v>
      </c>
      <c r="F112" s="20" t="s">
        <v>1635</v>
      </c>
      <c r="G112" s="20" t="s">
        <v>334</v>
      </c>
      <c r="H112" s="20" t="s">
        <v>22</v>
      </c>
      <c r="I112" s="20" t="s">
        <v>20</v>
      </c>
      <c r="J112" s="51">
        <v>30970</v>
      </c>
      <c r="K112" s="20" t="s">
        <v>19</v>
      </c>
      <c r="L112" s="19">
        <v>98.9</v>
      </c>
      <c r="M112" s="33">
        <v>0.5568</v>
      </c>
      <c r="N112" s="29"/>
      <c r="O112" s="20"/>
      <c r="P112" s="32"/>
      <c r="Q112" s="50"/>
      <c r="R112" s="20"/>
      <c r="S112" s="33">
        <f t="shared" si="35"/>
        <v>0</v>
      </c>
      <c r="T112" s="20"/>
      <c r="U112" s="20"/>
      <c r="V112" s="32"/>
      <c r="W112" s="50"/>
      <c r="X112" s="32"/>
      <c r="Y112" s="33">
        <f t="shared" si="36"/>
        <v>0</v>
      </c>
      <c r="Z112" s="20">
        <f t="shared" si="37"/>
        <v>0</v>
      </c>
      <c r="AA112" s="33">
        <f t="shared" si="38"/>
        <v>0</v>
      </c>
      <c r="AB112" s="20">
        <v>215</v>
      </c>
      <c r="AC112" s="20">
        <v>225</v>
      </c>
      <c r="AD112" s="298">
        <v>235</v>
      </c>
      <c r="AE112" s="50"/>
      <c r="AF112" s="32">
        <v>225</v>
      </c>
      <c r="AG112" s="33">
        <f t="shared" si="39"/>
        <v>125.27999999999999</v>
      </c>
      <c r="AH112" s="20">
        <f t="shared" si="40"/>
        <v>225</v>
      </c>
      <c r="AI112" s="33">
        <f t="shared" si="41"/>
        <v>125.27999999999999</v>
      </c>
      <c r="AJ112" s="20"/>
      <c r="AK112" s="20" t="s">
        <v>1300</v>
      </c>
      <c r="AL112" s="20">
        <v>3</v>
      </c>
    </row>
    <row r="113" spans="1:38" ht="12.75">
      <c r="A113" s="20">
        <v>2</v>
      </c>
      <c r="B113" s="20">
        <v>4</v>
      </c>
      <c r="C113" s="20" t="s">
        <v>38</v>
      </c>
      <c r="D113" s="20" t="s">
        <v>27</v>
      </c>
      <c r="E113" s="20">
        <v>100</v>
      </c>
      <c r="F113" s="20" t="s">
        <v>890</v>
      </c>
      <c r="G113" s="20" t="s">
        <v>173</v>
      </c>
      <c r="H113" s="20" t="s">
        <v>22</v>
      </c>
      <c r="I113" s="20" t="s">
        <v>20</v>
      </c>
      <c r="J113" s="51">
        <v>31886</v>
      </c>
      <c r="K113" s="294" t="s">
        <v>19</v>
      </c>
      <c r="L113" s="19">
        <v>94.6</v>
      </c>
      <c r="M113" s="293">
        <v>0.5691</v>
      </c>
      <c r="N113" s="29"/>
      <c r="O113" s="20"/>
      <c r="P113" s="32"/>
      <c r="Q113" s="50"/>
      <c r="R113" s="20"/>
      <c r="S113" s="33">
        <f t="shared" si="35"/>
        <v>0</v>
      </c>
      <c r="T113" s="20"/>
      <c r="U113" s="20"/>
      <c r="V113" s="32"/>
      <c r="W113" s="50"/>
      <c r="X113" s="32"/>
      <c r="Y113" s="33">
        <f t="shared" si="36"/>
        <v>0</v>
      </c>
      <c r="Z113" s="20">
        <f t="shared" si="37"/>
        <v>0</v>
      </c>
      <c r="AA113" s="33">
        <f t="shared" si="38"/>
        <v>0</v>
      </c>
      <c r="AB113" s="20">
        <v>220</v>
      </c>
      <c r="AC113" s="277">
        <v>235</v>
      </c>
      <c r="AD113" s="277">
        <v>235</v>
      </c>
      <c r="AE113" s="50"/>
      <c r="AF113" s="32">
        <v>220</v>
      </c>
      <c r="AG113" s="33">
        <f t="shared" si="39"/>
        <v>125.20200000000001</v>
      </c>
      <c r="AH113" s="20">
        <f t="shared" si="40"/>
        <v>220</v>
      </c>
      <c r="AI113" s="33">
        <f t="shared" si="41"/>
        <v>125.20200000000001</v>
      </c>
      <c r="AJ113" s="20"/>
      <c r="AK113" s="20"/>
      <c r="AL113" s="20">
        <v>2</v>
      </c>
    </row>
    <row r="114" spans="1:38" ht="12.75">
      <c r="A114" s="20">
        <v>1</v>
      </c>
      <c r="B114" s="20">
        <v>5</v>
      </c>
      <c r="C114" s="20" t="s">
        <v>38</v>
      </c>
      <c r="D114" s="20" t="s">
        <v>27</v>
      </c>
      <c r="E114" s="20">
        <v>100</v>
      </c>
      <c r="F114" s="20" t="s">
        <v>1632</v>
      </c>
      <c r="G114" s="20" t="s">
        <v>35</v>
      </c>
      <c r="H114" s="20" t="s">
        <v>35</v>
      </c>
      <c r="I114" s="20" t="s">
        <v>20</v>
      </c>
      <c r="J114" s="51">
        <v>33838</v>
      </c>
      <c r="K114" s="20" t="s">
        <v>19</v>
      </c>
      <c r="L114" s="19">
        <v>95.5</v>
      </c>
      <c r="M114" s="33">
        <v>0.5663</v>
      </c>
      <c r="N114" s="29"/>
      <c r="O114" s="20"/>
      <c r="P114" s="32"/>
      <c r="Q114" s="50"/>
      <c r="R114" s="20"/>
      <c r="S114" s="33">
        <f t="shared" si="35"/>
        <v>0</v>
      </c>
      <c r="T114" s="20"/>
      <c r="U114" s="20"/>
      <c r="V114" s="32"/>
      <c r="W114" s="50"/>
      <c r="X114" s="32"/>
      <c r="Y114" s="33">
        <f t="shared" si="36"/>
        <v>0</v>
      </c>
      <c r="Z114" s="20">
        <f t="shared" si="37"/>
        <v>0</v>
      </c>
      <c r="AA114" s="33">
        <f t="shared" si="38"/>
        <v>0</v>
      </c>
      <c r="AB114" s="20">
        <v>202.5</v>
      </c>
      <c r="AC114" s="277">
        <v>205</v>
      </c>
      <c r="AD114" s="32">
        <v>205</v>
      </c>
      <c r="AE114" s="50"/>
      <c r="AF114" s="32">
        <v>205</v>
      </c>
      <c r="AG114" s="33">
        <f t="shared" si="39"/>
        <v>116.09150000000001</v>
      </c>
      <c r="AH114" s="20">
        <f t="shared" si="40"/>
        <v>205</v>
      </c>
      <c r="AI114" s="33">
        <f t="shared" si="41"/>
        <v>116.09150000000001</v>
      </c>
      <c r="AJ114" s="20"/>
      <c r="AK114" s="20"/>
      <c r="AL114" s="20">
        <v>1</v>
      </c>
    </row>
    <row r="115" spans="1:38" ht="12.75">
      <c r="A115" s="20">
        <v>12</v>
      </c>
      <c r="B115" s="20">
        <v>1</v>
      </c>
      <c r="C115" s="20" t="s">
        <v>38</v>
      </c>
      <c r="D115" s="20" t="s">
        <v>27</v>
      </c>
      <c r="E115" s="20">
        <v>110</v>
      </c>
      <c r="F115" s="20" t="s">
        <v>1229</v>
      </c>
      <c r="G115" s="20" t="s">
        <v>818</v>
      </c>
      <c r="H115" s="20" t="s">
        <v>818</v>
      </c>
      <c r="I115" s="20" t="s">
        <v>20</v>
      </c>
      <c r="J115" s="51">
        <v>26706</v>
      </c>
      <c r="K115" s="289" t="s">
        <v>59</v>
      </c>
      <c r="L115" s="276">
        <v>100.1</v>
      </c>
      <c r="M115" s="33">
        <v>0.592</v>
      </c>
      <c r="N115" s="29"/>
      <c r="O115" s="20"/>
      <c r="P115" s="156"/>
      <c r="Q115" s="50"/>
      <c r="R115" s="20"/>
      <c r="S115" s="33">
        <f t="shared" si="35"/>
        <v>0</v>
      </c>
      <c r="T115" s="20"/>
      <c r="U115" s="20"/>
      <c r="V115" s="32"/>
      <c r="W115" s="50"/>
      <c r="X115" s="32"/>
      <c r="Y115" s="33">
        <f t="shared" si="36"/>
        <v>0</v>
      </c>
      <c r="Z115" s="20">
        <f t="shared" si="37"/>
        <v>0</v>
      </c>
      <c r="AA115" s="33">
        <f t="shared" si="38"/>
        <v>0</v>
      </c>
      <c r="AB115" s="20">
        <v>220</v>
      </c>
      <c r="AC115" s="203">
        <v>225</v>
      </c>
      <c r="AD115" s="32">
        <v>0</v>
      </c>
      <c r="AE115" s="50"/>
      <c r="AF115" s="32">
        <f>AB115</f>
        <v>220</v>
      </c>
      <c r="AG115" s="33">
        <f t="shared" si="39"/>
        <v>130.23999999999998</v>
      </c>
      <c r="AH115" s="20">
        <f t="shared" si="40"/>
        <v>220</v>
      </c>
      <c r="AI115" s="33">
        <f t="shared" si="41"/>
        <v>130.23999999999998</v>
      </c>
      <c r="AJ115" s="20"/>
      <c r="AK115" s="20"/>
      <c r="AL115" s="20">
        <v>12</v>
      </c>
    </row>
    <row r="116" spans="1:38" ht="12.75">
      <c r="A116" s="20">
        <v>12</v>
      </c>
      <c r="B116" s="20">
        <v>1</v>
      </c>
      <c r="C116" s="20" t="s">
        <v>38</v>
      </c>
      <c r="D116" s="20" t="s">
        <v>27</v>
      </c>
      <c r="E116" s="20">
        <v>110</v>
      </c>
      <c r="F116" s="20" t="s">
        <v>1649</v>
      </c>
      <c r="G116" s="20" t="s">
        <v>1392</v>
      </c>
      <c r="H116" s="20" t="s">
        <v>22</v>
      </c>
      <c r="I116" s="20" t="s">
        <v>20</v>
      </c>
      <c r="J116" s="51">
        <v>20853</v>
      </c>
      <c r="K116" s="294" t="s">
        <v>205</v>
      </c>
      <c r="L116" s="19">
        <v>102.6</v>
      </c>
      <c r="M116" s="293">
        <v>0.9623</v>
      </c>
      <c r="N116" s="29"/>
      <c r="O116" s="20"/>
      <c r="P116" s="32"/>
      <c r="Q116" s="50"/>
      <c r="R116" s="20"/>
      <c r="S116" s="33">
        <f t="shared" si="35"/>
        <v>0</v>
      </c>
      <c r="T116" s="20"/>
      <c r="U116" s="20"/>
      <c r="V116" s="32"/>
      <c r="W116" s="50"/>
      <c r="X116" s="32"/>
      <c r="Y116" s="33">
        <f t="shared" si="36"/>
        <v>0</v>
      </c>
      <c r="Z116" s="20">
        <f t="shared" si="37"/>
        <v>0</v>
      </c>
      <c r="AA116" s="33">
        <f t="shared" si="38"/>
        <v>0</v>
      </c>
      <c r="AB116" s="20">
        <v>217.5</v>
      </c>
      <c r="AC116" s="20">
        <v>227.5</v>
      </c>
      <c r="AD116" s="298">
        <v>232.5</v>
      </c>
      <c r="AE116" s="50"/>
      <c r="AF116" s="32">
        <v>227.5</v>
      </c>
      <c r="AG116" s="33">
        <f t="shared" si="39"/>
        <v>218.92325</v>
      </c>
      <c r="AH116" s="20">
        <f t="shared" si="40"/>
        <v>227.5</v>
      </c>
      <c r="AI116" s="33">
        <f t="shared" si="41"/>
        <v>218.92325</v>
      </c>
      <c r="AJ116" s="20" t="s">
        <v>473</v>
      </c>
      <c r="AK116" s="20"/>
      <c r="AL116" s="20">
        <v>21</v>
      </c>
    </row>
    <row r="117" spans="1:38" ht="12.75">
      <c r="A117" s="20">
        <v>12</v>
      </c>
      <c r="B117" s="20">
        <v>1</v>
      </c>
      <c r="C117" s="20" t="s">
        <v>38</v>
      </c>
      <c r="D117" s="20" t="s">
        <v>27</v>
      </c>
      <c r="E117" s="20">
        <v>110</v>
      </c>
      <c r="F117" s="20" t="s">
        <v>1446</v>
      </c>
      <c r="G117" s="20" t="s">
        <v>22</v>
      </c>
      <c r="H117" s="20" t="s">
        <v>22</v>
      </c>
      <c r="I117" s="20" t="s">
        <v>20</v>
      </c>
      <c r="J117" s="278">
        <v>36859</v>
      </c>
      <c r="K117" s="227" t="s">
        <v>82</v>
      </c>
      <c r="L117" s="276">
        <v>102.8</v>
      </c>
      <c r="M117" s="233">
        <v>0.5808</v>
      </c>
      <c r="N117" s="29"/>
      <c r="O117" s="20"/>
      <c r="P117" s="32"/>
      <c r="Q117" s="50"/>
      <c r="R117" s="20"/>
      <c r="S117" s="33">
        <f t="shared" si="35"/>
        <v>0</v>
      </c>
      <c r="T117" s="20"/>
      <c r="U117" s="20"/>
      <c r="V117" s="32"/>
      <c r="W117" s="50"/>
      <c r="X117" s="32"/>
      <c r="Y117" s="33">
        <f t="shared" si="36"/>
        <v>0</v>
      </c>
      <c r="Z117" s="20">
        <f t="shared" si="37"/>
        <v>0</v>
      </c>
      <c r="AA117" s="33">
        <f t="shared" si="38"/>
        <v>0</v>
      </c>
      <c r="AB117" s="20">
        <v>280</v>
      </c>
      <c r="AC117" s="203">
        <v>300</v>
      </c>
      <c r="AD117" s="203">
        <v>300</v>
      </c>
      <c r="AE117" s="50"/>
      <c r="AF117" s="32">
        <f>AB117</f>
        <v>280</v>
      </c>
      <c r="AG117" s="33">
        <f t="shared" si="39"/>
        <v>162.624</v>
      </c>
      <c r="AH117" s="20">
        <f t="shared" si="40"/>
        <v>280</v>
      </c>
      <c r="AI117" s="33">
        <f t="shared" si="41"/>
        <v>162.624</v>
      </c>
      <c r="AJ117" s="20" t="s">
        <v>524</v>
      </c>
      <c r="AK117" s="20"/>
      <c r="AL117" s="20">
        <v>27</v>
      </c>
    </row>
    <row r="118" spans="1:38" ht="12.75">
      <c r="A118" s="20">
        <v>12</v>
      </c>
      <c r="B118" s="20">
        <v>1</v>
      </c>
      <c r="C118" s="20" t="s">
        <v>38</v>
      </c>
      <c r="D118" s="20" t="s">
        <v>27</v>
      </c>
      <c r="E118" s="20">
        <v>125</v>
      </c>
      <c r="F118" s="20" t="s">
        <v>1650</v>
      </c>
      <c r="G118" s="20" t="s">
        <v>28</v>
      </c>
      <c r="H118" s="20" t="s">
        <v>28</v>
      </c>
      <c r="I118" s="20" t="s">
        <v>20</v>
      </c>
      <c r="J118" s="51">
        <v>35168</v>
      </c>
      <c r="K118" s="294" t="s">
        <v>49</v>
      </c>
      <c r="L118" s="276">
        <v>112.9</v>
      </c>
      <c r="M118" s="299">
        <v>0.5333</v>
      </c>
      <c r="N118" s="29"/>
      <c r="O118" s="20"/>
      <c r="P118" s="32"/>
      <c r="Q118" s="50"/>
      <c r="R118" s="20"/>
      <c r="S118" s="33">
        <f t="shared" si="35"/>
        <v>0</v>
      </c>
      <c r="T118" s="20"/>
      <c r="U118" s="20"/>
      <c r="V118" s="32"/>
      <c r="W118" s="50"/>
      <c r="X118" s="32"/>
      <c r="Y118" s="33">
        <f t="shared" si="36"/>
        <v>0</v>
      </c>
      <c r="Z118" s="20">
        <f t="shared" si="37"/>
        <v>0</v>
      </c>
      <c r="AA118" s="33">
        <f t="shared" si="38"/>
        <v>0</v>
      </c>
      <c r="AB118" s="20">
        <v>260</v>
      </c>
      <c r="AC118" s="20">
        <v>270</v>
      </c>
      <c r="AD118" s="298">
        <v>281</v>
      </c>
      <c r="AE118" s="50"/>
      <c r="AF118" s="32">
        <v>270</v>
      </c>
      <c r="AG118" s="33">
        <f t="shared" si="39"/>
        <v>143.99099999999999</v>
      </c>
      <c r="AH118" s="20">
        <f t="shared" si="40"/>
        <v>270</v>
      </c>
      <c r="AI118" s="33">
        <f t="shared" si="41"/>
        <v>143.99099999999999</v>
      </c>
      <c r="AJ118" s="20" t="s">
        <v>1653</v>
      </c>
      <c r="AK118" s="20"/>
      <c r="AL118" s="20">
        <v>48</v>
      </c>
    </row>
    <row r="119" spans="1:38" ht="12.75">
      <c r="A119" s="20">
        <v>12</v>
      </c>
      <c r="B119" s="20">
        <v>1</v>
      </c>
      <c r="C119" s="20" t="s">
        <v>38</v>
      </c>
      <c r="D119" s="20" t="s">
        <v>27</v>
      </c>
      <c r="E119" s="20">
        <v>125</v>
      </c>
      <c r="F119" s="20" t="s">
        <v>1651</v>
      </c>
      <c r="G119" s="20" t="s">
        <v>28</v>
      </c>
      <c r="H119" s="20" t="s">
        <v>28</v>
      </c>
      <c r="I119" s="20" t="s">
        <v>20</v>
      </c>
      <c r="J119" s="51">
        <v>29953</v>
      </c>
      <c r="K119" s="294" t="s">
        <v>19</v>
      </c>
      <c r="L119" s="19">
        <v>114.1</v>
      </c>
      <c r="M119" s="293">
        <v>0.5322</v>
      </c>
      <c r="N119" s="29"/>
      <c r="O119" s="20"/>
      <c r="P119" s="32"/>
      <c r="Q119" s="50"/>
      <c r="R119" s="20"/>
      <c r="S119" s="33">
        <f t="shared" si="35"/>
        <v>0</v>
      </c>
      <c r="T119" s="20"/>
      <c r="U119" s="20"/>
      <c r="V119" s="32"/>
      <c r="W119" s="50"/>
      <c r="X119" s="32"/>
      <c r="Y119" s="33">
        <f t="shared" si="36"/>
        <v>0</v>
      </c>
      <c r="Z119" s="20">
        <f t="shared" si="37"/>
        <v>0</v>
      </c>
      <c r="AA119" s="33">
        <f t="shared" si="38"/>
        <v>0</v>
      </c>
      <c r="AB119" s="20">
        <v>300</v>
      </c>
      <c r="AC119" s="20">
        <v>310</v>
      </c>
      <c r="AD119" s="32">
        <v>317.5</v>
      </c>
      <c r="AE119" s="50"/>
      <c r="AF119" s="32">
        <v>317.5</v>
      </c>
      <c r="AG119" s="33">
        <f t="shared" si="39"/>
        <v>168.9735</v>
      </c>
      <c r="AH119" s="20">
        <f t="shared" si="40"/>
        <v>317.5</v>
      </c>
      <c r="AI119" s="33">
        <f t="shared" si="41"/>
        <v>168.9735</v>
      </c>
      <c r="AJ119" s="20" t="s">
        <v>475</v>
      </c>
      <c r="AK119" s="20" t="s">
        <v>1667</v>
      </c>
      <c r="AL119" s="20">
        <v>27</v>
      </c>
    </row>
    <row r="120" spans="1:38" ht="12.75">
      <c r="A120" s="20">
        <v>12</v>
      </c>
      <c r="B120" s="20">
        <v>1</v>
      </c>
      <c r="C120" s="20" t="s">
        <v>38</v>
      </c>
      <c r="D120" s="20" t="s">
        <v>27</v>
      </c>
      <c r="E120" s="20">
        <v>140</v>
      </c>
      <c r="F120" s="20" t="s">
        <v>1652</v>
      </c>
      <c r="G120" s="20" t="s">
        <v>35</v>
      </c>
      <c r="H120" s="20" t="s">
        <v>35</v>
      </c>
      <c r="I120" s="20" t="s">
        <v>20</v>
      </c>
      <c r="J120" s="51">
        <v>28797</v>
      </c>
      <c r="K120" s="294" t="s">
        <v>50</v>
      </c>
      <c r="L120" s="19">
        <v>136.7</v>
      </c>
      <c r="M120" s="299">
        <v>0.5071</v>
      </c>
      <c r="N120" s="29"/>
      <c r="O120" s="20"/>
      <c r="P120" s="32"/>
      <c r="Q120" s="50"/>
      <c r="R120" s="20"/>
      <c r="S120" s="33">
        <f t="shared" si="35"/>
        <v>0</v>
      </c>
      <c r="T120" s="20"/>
      <c r="U120" s="20"/>
      <c r="V120" s="32"/>
      <c r="W120" s="50"/>
      <c r="X120" s="32"/>
      <c r="Y120" s="33">
        <f t="shared" si="36"/>
        <v>0</v>
      </c>
      <c r="Z120" s="20">
        <f t="shared" si="37"/>
        <v>0</v>
      </c>
      <c r="AA120" s="33">
        <f t="shared" si="38"/>
        <v>0</v>
      </c>
      <c r="AB120" s="20">
        <v>320</v>
      </c>
      <c r="AC120" s="277">
        <v>335</v>
      </c>
      <c r="AD120" s="32">
        <v>335</v>
      </c>
      <c r="AE120" s="50"/>
      <c r="AF120" s="32">
        <v>335</v>
      </c>
      <c r="AG120" s="33">
        <f t="shared" si="39"/>
        <v>169.8785</v>
      </c>
      <c r="AH120" s="20">
        <f t="shared" si="40"/>
        <v>335</v>
      </c>
      <c r="AI120" s="33">
        <f t="shared" si="41"/>
        <v>169.8785</v>
      </c>
      <c r="AJ120" s="20"/>
      <c r="AK120" s="20" t="s">
        <v>1666</v>
      </c>
      <c r="AL120" s="20">
        <v>12</v>
      </c>
    </row>
    <row r="121" spans="1:38" ht="12.75">
      <c r="A121" s="20">
        <v>12</v>
      </c>
      <c r="B121" s="20">
        <v>1</v>
      </c>
      <c r="C121" s="20" t="s">
        <v>38</v>
      </c>
      <c r="D121" s="20" t="s">
        <v>27</v>
      </c>
      <c r="E121" s="20">
        <v>140</v>
      </c>
      <c r="F121" s="20" t="s">
        <v>1652</v>
      </c>
      <c r="G121" s="20" t="s">
        <v>35</v>
      </c>
      <c r="H121" s="20" t="s">
        <v>35</v>
      </c>
      <c r="I121" s="20" t="s">
        <v>20</v>
      </c>
      <c r="J121" s="51">
        <v>28797</v>
      </c>
      <c r="K121" s="294" t="s">
        <v>19</v>
      </c>
      <c r="L121" s="19">
        <v>136.7</v>
      </c>
      <c r="M121" s="299">
        <v>0.5071</v>
      </c>
      <c r="N121" s="29"/>
      <c r="O121" s="20"/>
      <c r="P121" s="32"/>
      <c r="Q121" s="50"/>
      <c r="R121" s="20"/>
      <c r="S121" s="33">
        <f t="shared" si="35"/>
        <v>0</v>
      </c>
      <c r="T121" s="20"/>
      <c r="U121" s="20"/>
      <c r="V121" s="32"/>
      <c r="W121" s="50"/>
      <c r="X121" s="32"/>
      <c r="Y121" s="33">
        <f t="shared" si="36"/>
        <v>0</v>
      </c>
      <c r="Z121" s="20">
        <f t="shared" si="37"/>
        <v>0</v>
      </c>
      <c r="AA121" s="33">
        <f t="shared" si="38"/>
        <v>0</v>
      </c>
      <c r="AB121" s="20">
        <v>320</v>
      </c>
      <c r="AC121" s="277">
        <v>335</v>
      </c>
      <c r="AD121" s="32">
        <v>335</v>
      </c>
      <c r="AE121" s="50"/>
      <c r="AF121" s="32">
        <v>335</v>
      </c>
      <c r="AG121" s="33">
        <f t="shared" si="39"/>
        <v>169.8785</v>
      </c>
      <c r="AH121" s="20">
        <f t="shared" si="40"/>
        <v>335</v>
      </c>
      <c r="AI121" s="33">
        <f t="shared" si="41"/>
        <v>169.8785</v>
      </c>
      <c r="AJ121" s="20" t="s">
        <v>474</v>
      </c>
      <c r="AK121" s="20" t="s">
        <v>1666</v>
      </c>
      <c r="AL121" s="20">
        <v>48</v>
      </c>
    </row>
    <row r="122" spans="1:38" ht="12.75">
      <c r="A122" s="283"/>
      <c r="B122" s="283"/>
      <c r="C122" s="283"/>
      <c r="D122" s="283"/>
      <c r="E122" s="283"/>
      <c r="F122" s="95" t="s">
        <v>233</v>
      </c>
      <c r="G122" s="95" t="s">
        <v>469</v>
      </c>
      <c r="H122" s="283"/>
      <c r="I122" s="283"/>
      <c r="J122" s="283"/>
      <c r="K122" s="283"/>
      <c r="L122" s="284"/>
      <c r="M122" s="285"/>
      <c r="N122" s="286"/>
      <c r="O122" s="287"/>
      <c r="P122" s="287"/>
      <c r="Q122" s="286"/>
      <c r="R122" s="286"/>
      <c r="S122" s="288"/>
      <c r="T122" s="286"/>
      <c r="U122" s="286"/>
      <c r="V122" s="286"/>
      <c r="W122" s="286"/>
      <c r="X122" s="286"/>
      <c r="Y122" s="288"/>
      <c r="Z122" s="286"/>
      <c r="AA122" s="288"/>
      <c r="AB122" s="286"/>
      <c r="AC122" s="287"/>
      <c r="AD122" s="286"/>
      <c r="AE122" s="286"/>
      <c r="AF122" s="286"/>
      <c r="AG122" s="288"/>
      <c r="AH122" s="286"/>
      <c r="AI122" s="288"/>
      <c r="AJ122" s="283"/>
      <c r="AK122" s="283"/>
      <c r="AL122" s="283"/>
    </row>
    <row r="123" spans="1:38" ht="12.75">
      <c r="A123" s="20">
        <v>12</v>
      </c>
      <c r="B123" s="20">
        <v>1</v>
      </c>
      <c r="C123" s="20" t="s">
        <v>38</v>
      </c>
      <c r="D123" s="20" t="s">
        <v>27</v>
      </c>
      <c r="E123" s="20">
        <v>44</v>
      </c>
      <c r="F123" s="20" t="s">
        <v>1394</v>
      </c>
      <c r="G123" s="20" t="s">
        <v>249</v>
      </c>
      <c r="H123" s="20" t="s">
        <v>22</v>
      </c>
      <c r="I123" s="20" t="s">
        <v>20</v>
      </c>
      <c r="J123" s="51">
        <v>38930</v>
      </c>
      <c r="K123" s="289" t="s">
        <v>84</v>
      </c>
      <c r="L123" s="276">
        <v>36.8</v>
      </c>
      <c r="M123" s="33">
        <v>1.6154</v>
      </c>
      <c r="N123" s="29">
        <v>55</v>
      </c>
      <c r="O123" s="20">
        <v>60</v>
      </c>
      <c r="P123" s="156">
        <v>62.5</v>
      </c>
      <c r="Q123" s="50"/>
      <c r="R123" s="20">
        <v>60</v>
      </c>
      <c r="S123" s="33">
        <f aca="true" t="shared" si="42" ref="S123:S154">R123*M123</f>
        <v>96.92399999999999</v>
      </c>
      <c r="T123" s="20">
        <v>40</v>
      </c>
      <c r="U123" s="203">
        <v>42.5</v>
      </c>
      <c r="V123" s="203">
        <v>42.5</v>
      </c>
      <c r="W123" s="50"/>
      <c r="X123" s="32">
        <v>40</v>
      </c>
      <c r="Y123" s="33">
        <f aca="true" t="shared" si="43" ref="Y123:Y154">X123*M123</f>
        <v>64.616</v>
      </c>
      <c r="Z123" s="20">
        <f aca="true" t="shared" si="44" ref="Z123:Z154">X123+R123</f>
        <v>100</v>
      </c>
      <c r="AA123" s="33">
        <f aca="true" t="shared" si="45" ref="AA123:AA154">Z123*M123</f>
        <v>161.54</v>
      </c>
      <c r="AB123" s="20">
        <v>70</v>
      </c>
      <c r="AC123" s="20">
        <v>80</v>
      </c>
      <c r="AD123" s="32">
        <v>82.5</v>
      </c>
      <c r="AE123" s="50"/>
      <c r="AF123" s="32">
        <f>AD123</f>
        <v>82.5</v>
      </c>
      <c r="AG123" s="33">
        <f aca="true" t="shared" si="46" ref="AG123:AG154">AF123*M123</f>
        <v>133.2705</v>
      </c>
      <c r="AH123" s="20">
        <f aca="true" t="shared" si="47" ref="AH123:AH154">AF123+Z123</f>
        <v>182.5</v>
      </c>
      <c r="AI123" s="33">
        <f aca="true" t="shared" si="48" ref="AI123:AI154">AH123*M123</f>
        <v>294.8105</v>
      </c>
      <c r="AJ123" s="20"/>
      <c r="AK123" s="20" t="s">
        <v>320</v>
      </c>
      <c r="AL123" s="20">
        <v>12</v>
      </c>
    </row>
    <row r="124" spans="1:38" ht="12.75">
      <c r="A124" s="20">
        <v>5</v>
      </c>
      <c r="B124" s="20">
        <v>2</v>
      </c>
      <c r="C124" s="20" t="s">
        <v>38</v>
      </c>
      <c r="D124" s="20" t="s">
        <v>27</v>
      </c>
      <c r="E124" s="20">
        <v>44</v>
      </c>
      <c r="F124" s="20" t="s">
        <v>1391</v>
      </c>
      <c r="G124" s="20" t="s">
        <v>1392</v>
      </c>
      <c r="H124" s="20" t="s">
        <v>22</v>
      </c>
      <c r="I124" s="20" t="s">
        <v>20</v>
      </c>
      <c r="J124" s="51">
        <v>39933</v>
      </c>
      <c r="K124" s="289" t="s">
        <v>84</v>
      </c>
      <c r="L124" s="276">
        <v>30.12</v>
      </c>
      <c r="M124" s="33">
        <v>1.6154</v>
      </c>
      <c r="N124" s="29">
        <v>35</v>
      </c>
      <c r="O124" s="20">
        <v>40</v>
      </c>
      <c r="P124" s="32">
        <v>45</v>
      </c>
      <c r="Q124" s="50"/>
      <c r="R124" s="20">
        <v>45</v>
      </c>
      <c r="S124" s="33">
        <f t="shared" si="42"/>
        <v>72.693</v>
      </c>
      <c r="T124" s="20">
        <v>27.5</v>
      </c>
      <c r="U124" s="203">
        <v>32.5</v>
      </c>
      <c r="V124" s="32">
        <v>32.5</v>
      </c>
      <c r="W124" s="50"/>
      <c r="X124" s="32">
        <v>32.5</v>
      </c>
      <c r="Y124" s="33">
        <f t="shared" si="43"/>
        <v>52.500499999999995</v>
      </c>
      <c r="Z124" s="20">
        <f t="shared" si="44"/>
        <v>77.5</v>
      </c>
      <c r="AA124" s="33">
        <f t="shared" si="45"/>
        <v>125.1935</v>
      </c>
      <c r="AB124" s="20">
        <v>65</v>
      </c>
      <c r="AC124" s="20">
        <v>70</v>
      </c>
      <c r="AD124" s="277">
        <v>75</v>
      </c>
      <c r="AE124" s="50"/>
      <c r="AF124" s="32">
        <f>AC124</f>
        <v>70</v>
      </c>
      <c r="AG124" s="33">
        <f t="shared" si="46"/>
        <v>113.078</v>
      </c>
      <c r="AH124" s="20">
        <f t="shared" si="47"/>
        <v>147.5</v>
      </c>
      <c r="AI124" s="33">
        <f t="shared" si="48"/>
        <v>238.2715</v>
      </c>
      <c r="AJ124" s="20"/>
      <c r="AK124" s="20" t="s">
        <v>1393</v>
      </c>
      <c r="AL124" s="20">
        <v>5</v>
      </c>
    </row>
    <row r="125" spans="1:38" ht="12.75">
      <c r="A125" s="20">
        <v>12</v>
      </c>
      <c r="B125" s="20">
        <v>1</v>
      </c>
      <c r="C125" s="20" t="s">
        <v>38</v>
      </c>
      <c r="D125" s="20" t="s">
        <v>27</v>
      </c>
      <c r="E125" s="20">
        <v>48</v>
      </c>
      <c r="F125" s="20" t="s">
        <v>1397</v>
      </c>
      <c r="G125" s="20" t="s">
        <v>249</v>
      </c>
      <c r="H125" s="20" t="s">
        <v>22</v>
      </c>
      <c r="I125" s="20" t="s">
        <v>20</v>
      </c>
      <c r="J125" s="51">
        <v>38122</v>
      </c>
      <c r="K125" s="289" t="s">
        <v>36</v>
      </c>
      <c r="L125" s="276">
        <v>45.7</v>
      </c>
      <c r="M125" s="33">
        <v>1.3122</v>
      </c>
      <c r="N125" s="29">
        <v>80</v>
      </c>
      <c r="O125" s="20">
        <v>85</v>
      </c>
      <c r="P125" s="32">
        <v>90</v>
      </c>
      <c r="Q125" s="50"/>
      <c r="R125" s="20">
        <v>90</v>
      </c>
      <c r="S125" s="33">
        <f t="shared" si="42"/>
        <v>118.098</v>
      </c>
      <c r="T125" s="20">
        <v>50</v>
      </c>
      <c r="U125" s="20">
        <v>55</v>
      </c>
      <c r="V125" s="32">
        <v>60</v>
      </c>
      <c r="W125" s="50"/>
      <c r="X125" s="32">
        <v>60</v>
      </c>
      <c r="Y125" s="33">
        <f t="shared" si="43"/>
        <v>78.732</v>
      </c>
      <c r="Z125" s="20">
        <f t="shared" si="44"/>
        <v>150</v>
      </c>
      <c r="AA125" s="33">
        <f t="shared" si="45"/>
        <v>196.83</v>
      </c>
      <c r="AB125" s="20">
        <v>100</v>
      </c>
      <c r="AC125" s="20">
        <v>107.5</v>
      </c>
      <c r="AD125" s="32">
        <v>112.5</v>
      </c>
      <c r="AE125" s="50"/>
      <c r="AF125" s="32">
        <f>AD125</f>
        <v>112.5</v>
      </c>
      <c r="AG125" s="33">
        <f t="shared" si="46"/>
        <v>147.6225</v>
      </c>
      <c r="AH125" s="20">
        <f t="shared" si="47"/>
        <v>262.5</v>
      </c>
      <c r="AI125" s="33">
        <f t="shared" si="48"/>
        <v>344.4525</v>
      </c>
      <c r="AJ125" s="20"/>
      <c r="AK125" s="20" t="s">
        <v>320</v>
      </c>
      <c r="AL125" s="20">
        <v>12</v>
      </c>
    </row>
    <row r="126" spans="1:38" ht="12.75">
      <c r="A126" s="20">
        <v>12</v>
      </c>
      <c r="B126" s="20">
        <v>1</v>
      </c>
      <c r="C126" s="20" t="s">
        <v>38</v>
      </c>
      <c r="D126" s="20" t="s">
        <v>27</v>
      </c>
      <c r="E126" s="20">
        <v>52</v>
      </c>
      <c r="F126" s="20" t="s">
        <v>1396</v>
      </c>
      <c r="G126" s="20" t="s">
        <v>621</v>
      </c>
      <c r="H126" s="20" t="s">
        <v>22</v>
      </c>
      <c r="I126" s="20" t="s">
        <v>20</v>
      </c>
      <c r="J126" s="278">
        <v>38850</v>
      </c>
      <c r="K126" s="227" t="s">
        <v>84</v>
      </c>
      <c r="L126" s="276">
        <v>51.9</v>
      </c>
      <c r="M126" s="233">
        <v>1.1729</v>
      </c>
      <c r="N126" s="29">
        <v>60</v>
      </c>
      <c r="O126" s="20">
        <v>70</v>
      </c>
      <c r="P126" s="156">
        <v>75</v>
      </c>
      <c r="Q126" s="50"/>
      <c r="R126" s="20">
        <v>70</v>
      </c>
      <c r="S126" s="33">
        <f t="shared" si="42"/>
        <v>82.10300000000001</v>
      </c>
      <c r="T126" s="20">
        <v>45</v>
      </c>
      <c r="U126" s="20">
        <v>52.5</v>
      </c>
      <c r="V126" s="203">
        <v>57.5</v>
      </c>
      <c r="W126" s="50"/>
      <c r="X126" s="32">
        <v>52.5</v>
      </c>
      <c r="Y126" s="33">
        <f t="shared" si="43"/>
        <v>61.57725</v>
      </c>
      <c r="Z126" s="20">
        <f t="shared" si="44"/>
        <v>122.5</v>
      </c>
      <c r="AA126" s="33">
        <f t="shared" si="45"/>
        <v>143.68025</v>
      </c>
      <c r="AB126" s="20">
        <v>80</v>
      </c>
      <c r="AC126" s="277">
        <v>92.5</v>
      </c>
      <c r="AD126" s="32">
        <v>92.5</v>
      </c>
      <c r="AE126" s="50"/>
      <c r="AF126" s="32">
        <f>AD126</f>
        <v>92.5</v>
      </c>
      <c r="AG126" s="33">
        <f t="shared" si="46"/>
        <v>108.49325</v>
      </c>
      <c r="AH126" s="20">
        <f t="shared" si="47"/>
        <v>215</v>
      </c>
      <c r="AI126" s="33">
        <f t="shared" si="48"/>
        <v>252.17350000000002</v>
      </c>
      <c r="AJ126" s="20"/>
      <c r="AK126" s="20" t="s">
        <v>320</v>
      </c>
      <c r="AL126" s="20">
        <v>12</v>
      </c>
    </row>
    <row r="127" spans="1:38" ht="12.75">
      <c r="A127" s="20">
        <v>12</v>
      </c>
      <c r="B127" s="20">
        <v>1</v>
      </c>
      <c r="C127" s="20" t="s">
        <v>38</v>
      </c>
      <c r="D127" s="20" t="s">
        <v>27</v>
      </c>
      <c r="E127" s="20">
        <v>56</v>
      </c>
      <c r="F127" s="20" t="s">
        <v>1398</v>
      </c>
      <c r="G127" s="20" t="s">
        <v>1399</v>
      </c>
      <c r="H127" s="20" t="s">
        <v>22</v>
      </c>
      <c r="I127" s="20" t="s">
        <v>20</v>
      </c>
      <c r="J127" s="278">
        <v>37944</v>
      </c>
      <c r="K127" s="227" t="s">
        <v>36</v>
      </c>
      <c r="L127" s="276">
        <v>54.7</v>
      </c>
      <c r="M127" s="233">
        <v>1.0595</v>
      </c>
      <c r="N127" s="156">
        <v>115</v>
      </c>
      <c r="O127" s="20">
        <v>115</v>
      </c>
      <c r="P127" s="156">
        <v>120</v>
      </c>
      <c r="Q127" s="50"/>
      <c r="R127" s="20">
        <v>115</v>
      </c>
      <c r="S127" s="33">
        <f t="shared" si="42"/>
        <v>121.84250000000002</v>
      </c>
      <c r="T127" s="20">
        <v>52.5</v>
      </c>
      <c r="U127" s="20">
        <v>57.5</v>
      </c>
      <c r="V127" s="203">
        <v>65</v>
      </c>
      <c r="W127" s="50"/>
      <c r="X127" s="32">
        <v>57.5</v>
      </c>
      <c r="Y127" s="33">
        <f t="shared" si="43"/>
        <v>60.92125000000001</v>
      </c>
      <c r="Z127" s="20">
        <f t="shared" si="44"/>
        <v>172.5</v>
      </c>
      <c r="AA127" s="33">
        <f t="shared" si="45"/>
        <v>182.76375000000002</v>
      </c>
      <c r="AB127" s="20">
        <v>115</v>
      </c>
      <c r="AC127" s="20">
        <v>120</v>
      </c>
      <c r="AD127" s="32">
        <v>122.5</v>
      </c>
      <c r="AE127" s="50"/>
      <c r="AF127" s="32">
        <f>AD127</f>
        <v>122.5</v>
      </c>
      <c r="AG127" s="33">
        <f t="shared" si="46"/>
        <v>129.78875000000002</v>
      </c>
      <c r="AH127" s="20">
        <f t="shared" si="47"/>
        <v>295</v>
      </c>
      <c r="AI127" s="33">
        <f t="shared" si="48"/>
        <v>312.5525</v>
      </c>
      <c r="AJ127" s="20"/>
      <c r="AK127" s="20" t="s">
        <v>1462</v>
      </c>
      <c r="AL127" s="20">
        <v>12</v>
      </c>
    </row>
    <row r="128" spans="1:38" ht="12.75">
      <c r="A128" s="227">
        <v>12</v>
      </c>
      <c r="B128" s="227">
        <v>1</v>
      </c>
      <c r="C128" s="227" t="s">
        <v>38</v>
      </c>
      <c r="D128" s="227" t="s">
        <v>27</v>
      </c>
      <c r="E128" s="227">
        <v>60</v>
      </c>
      <c r="F128" s="20" t="s">
        <v>1460</v>
      </c>
      <c r="G128" s="227" t="s">
        <v>621</v>
      </c>
      <c r="H128" s="227" t="s">
        <v>22</v>
      </c>
      <c r="I128" s="227" t="s">
        <v>20</v>
      </c>
      <c r="J128" s="278">
        <v>39664</v>
      </c>
      <c r="K128" s="227" t="s">
        <v>84</v>
      </c>
      <c r="L128" s="276">
        <v>59.5</v>
      </c>
      <c r="M128" s="233">
        <v>1.0085</v>
      </c>
      <c r="N128" s="234">
        <v>85</v>
      </c>
      <c r="O128" s="227">
        <v>95</v>
      </c>
      <c r="P128" s="156">
        <v>100</v>
      </c>
      <c r="Q128" s="290"/>
      <c r="R128" s="227">
        <v>95</v>
      </c>
      <c r="S128" s="33">
        <f t="shared" si="42"/>
        <v>95.80749999999999</v>
      </c>
      <c r="T128" s="227">
        <v>52.5</v>
      </c>
      <c r="U128" s="227">
        <v>57.5</v>
      </c>
      <c r="V128" s="203">
        <v>60</v>
      </c>
      <c r="W128" s="290"/>
      <c r="X128" s="236">
        <v>57.5</v>
      </c>
      <c r="Y128" s="33">
        <f t="shared" si="43"/>
        <v>57.988749999999996</v>
      </c>
      <c r="Z128" s="20">
        <f t="shared" si="44"/>
        <v>152.5</v>
      </c>
      <c r="AA128" s="33">
        <f t="shared" si="45"/>
        <v>153.79625</v>
      </c>
      <c r="AB128" s="227">
        <v>85</v>
      </c>
      <c r="AC128" s="227">
        <v>95</v>
      </c>
      <c r="AD128" s="236">
        <v>100</v>
      </c>
      <c r="AE128" s="290"/>
      <c r="AF128" s="236">
        <f>AD128</f>
        <v>100</v>
      </c>
      <c r="AG128" s="33">
        <f t="shared" si="46"/>
        <v>100.85</v>
      </c>
      <c r="AH128" s="20">
        <f t="shared" si="47"/>
        <v>252.5</v>
      </c>
      <c r="AI128" s="33">
        <f t="shared" si="48"/>
        <v>254.64624999999998</v>
      </c>
      <c r="AJ128" s="227"/>
      <c r="AK128" s="20" t="s">
        <v>320</v>
      </c>
      <c r="AL128" s="227">
        <v>12</v>
      </c>
    </row>
    <row r="129" spans="1:38" ht="12.75">
      <c r="A129" s="20">
        <v>12</v>
      </c>
      <c r="B129" s="20">
        <v>1</v>
      </c>
      <c r="C129" s="20" t="s">
        <v>38</v>
      </c>
      <c r="D129" s="20" t="s">
        <v>27</v>
      </c>
      <c r="E129" s="20">
        <v>60</v>
      </c>
      <c r="F129" s="20" t="s">
        <v>1400</v>
      </c>
      <c r="G129" s="20" t="s">
        <v>71</v>
      </c>
      <c r="H129" s="20" t="s">
        <v>71</v>
      </c>
      <c r="I129" s="20" t="s">
        <v>20</v>
      </c>
      <c r="J129" s="51">
        <v>37819</v>
      </c>
      <c r="K129" s="289" t="s">
        <v>70</v>
      </c>
      <c r="L129" s="276">
        <v>58.7</v>
      </c>
      <c r="M129" s="33">
        <v>0.9397</v>
      </c>
      <c r="N129" s="29">
        <v>140</v>
      </c>
      <c r="O129" s="20">
        <v>150</v>
      </c>
      <c r="P129" s="156">
        <v>152.5</v>
      </c>
      <c r="Q129" s="50"/>
      <c r="R129" s="20">
        <v>150</v>
      </c>
      <c r="S129" s="33">
        <f t="shared" si="42"/>
        <v>140.95499999999998</v>
      </c>
      <c r="T129" s="20">
        <v>85</v>
      </c>
      <c r="U129" s="20">
        <v>90</v>
      </c>
      <c r="V129" s="32">
        <v>92.5</v>
      </c>
      <c r="W129" s="50"/>
      <c r="X129" s="32">
        <v>92.5</v>
      </c>
      <c r="Y129" s="33">
        <f t="shared" si="43"/>
        <v>86.92224999999999</v>
      </c>
      <c r="Z129" s="20">
        <f t="shared" si="44"/>
        <v>242.5</v>
      </c>
      <c r="AA129" s="33">
        <f t="shared" si="45"/>
        <v>227.87725</v>
      </c>
      <c r="AB129" s="20">
        <v>145</v>
      </c>
      <c r="AC129" s="20">
        <v>157.5</v>
      </c>
      <c r="AD129" s="277">
        <v>160</v>
      </c>
      <c r="AE129" s="50"/>
      <c r="AF129" s="32">
        <f>AC129</f>
        <v>157.5</v>
      </c>
      <c r="AG129" s="33">
        <f t="shared" si="46"/>
        <v>148.00275</v>
      </c>
      <c r="AH129" s="20">
        <f t="shared" si="47"/>
        <v>400</v>
      </c>
      <c r="AI129" s="33">
        <f t="shared" si="48"/>
        <v>375.88</v>
      </c>
      <c r="AJ129" s="20" t="s">
        <v>525</v>
      </c>
      <c r="AK129" s="20" t="s">
        <v>1461</v>
      </c>
      <c r="AL129" s="20">
        <v>21</v>
      </c>
    </row>
    <row r="130" spans="1:38" ht="12.75">
      <c r="A130" s="20">
        <v>12</v>
      </c>
      <c r="B130" s="20">
        <v>1</v>
      </c>
      <c r="C130" s="20" t="s">
        <v>38</v>
      </c>
      <c r="D130" s="20" t="s">
        <v>27</v>
      </c>
      <c r="E130" s="20">
        <v>60</v>
      </c>
      <c r="F130" s="20" t="s">
        <v>1401</v>
      </c>
      <c r="G130" s="20" t="s">
        <v>456</v>
      </c>
      <c r="H130" s="20" t="s">
        <v>22</v>
      </c>
      <c r="I130" s="20" t="s">
        <v>20</v>
      </c>
      <c r="J130" s="51">
        <v>36762</v>
      </c>
      <c r="K130" s="289" t="s">
        <v>82</v>
      </c>
      <c r="L130" s="276">
        <v>58.8</v>
      </c>
      <c r="M130" s="33">
        <v>0.8759</v>
      </c>
      <c r="N130" s="29">
        <v>130</v>
      </c>
      <c r="O130" s="20">
        <v>140</v>
      </c>
      <c r="P130" s="156">
        <v>147.5</v>
      </c>
      <c r="Q130" s="50"/>
      <c r="R130" s="20">
        <v>140</v>
      </c>
      <c r="S130" s="33">
        <f t="shared" si="42"/>
        <v>122.626</v>
      </c>
      <c r="T130" s="20">
        <v>100</v>
      </c>
      <c r="U130" s="203">
        <v>105</v>
      </c>
      <c r="V130" s="32">
        <v>105</v>
      </c>
      <c r="W130" s="50"/>
      <c r="X130" s="32">
        <v>105</v>
      </c>
      <c r="Y130" s="33">
        <f t="shared" si="43"/>
        <v>91.9695</v>
      </c>
      <c r="Z130" s="20">
        <f t="shared" si="44"/>
        <v>245</v>
      </c>
      <c r="AA130" s="33">
        <f t="shared" si="45"/>
        <v>214.59550000000002</v>
      </c>
      <c r="AB130" s="20">
        <v>170</v>
      </c>
      <c r="AC130" s="20">
        <v>185</v>
      </c>
      <c r="AD130" s="277">
        <v>187.5</v>
      </c>
      <c r="AE130" s="50"/>
      <c r="AF130" s="32">
        <f>AC130</f>
        <v>185</v>
      </c>
      <c r="AG130" s="33">
        <f t="shared" si="46"/>
        <v>162.0415</v>
      </c>
      <c r="AH130" s="20">
        <f t="shared" si="47"/>
        <v>430</v>
      </c>
      <c r="AI130" s="33">
        <f t="shared" si="48"/>
        <v>376.637</v>
      </c>
      <c r="AJ130" s="20" t="s">
        <v>524</v>
      </c>
      <c r="AK130" s="20" t="s">
        <v>942</v>
      </c>
      <c r="AL130" s="20">
        <v>27</v>
      </c>
    </row>
    <row r="131" spans="1:38" ht="12.75">
      <c r="A131" s="20">
        <v>12</v>
      </c>
      <c r="B131" s="20">
        <v>1</v>
      </c>
      <c r="C131" s="20" t="s">
        <v>38</v>
      </c>
      <c r="D131" s="20" t="s">
        <v>27</v>
      </c>
      <c r="E131" s="20">
        <v>67.5</v>
      </c>
      <c r="F131" s="20" t="s">
        <v>1409</v>
      </c>
      <c r="G131" s="20" t="s">
        <v>796</v>
      </c>
      <c r="H131" s="20" t="s">
        <v>1410</v>
      </c>
      <c r="I131" s="20" t="s">
        <v>20</v>
      </c>
      <c r="J131" s="51">
        <v>36068</v>
      </c>
      <c r="K131" s="289" t="s">
        <v>49</v>
      </c>
      <c r="L131" s="276">
        <v>65.8</v>
      </c>
      <c r="M131" s="33">
        <v>0.7664</v>
      </c>
      <c r="N131" s="29">
        <v>120</v>
      </c>
      <c r="O131" s="20">
        <v>130</v>
      </c>
      <c r="P131" s="32">
        <v>135</v>
      </c>
      <c r="Q131" s="50"/>
      <c r="R131" s="20">
        <v>135</v>
      </c>
      <c r="S131" s="33">
        <f t="shared" si="42"/>
        <v>103.464</v>
      </c>
      <c r="T131" s="20">
        <v>100</v>
      </c>
      <c r="U131" s="20">
        <v>105</v>
      </c>
      <c r="V131" s="203">
        <v>110</v>
      </c>
      <c r="W131" s="50"/>
      <c r="X131" s="32">
        <v>105</v>
      </c>
      <c r="Y131" s="33">
        <f t="shared" si="43"/>
        <v>80.472</v>
      </c>
      <c r="Z131" s="20">
        <f t="shared" si="44"/>
        <v>240</v>
      </c>
      <c r="AA131" s="33">
        <f t="shared" si="45"/>
        <v>183.93599999999998</v>
      </c>
      <c r="AB131" s="20">
        <v>150</v>
      </c>
      <c r="AC131" s="20">
        <v>165</v>
      </c>
      <c r="AD131" s="32">
        <v>175</v>
      </c>
      <c r="AE131" s="50"/>
      <c r="AF131" s="32">
        <f>AD131</f>
        <v>175</v>
      </c>
      <c r="AG131" s="33">
        <f t="shared" si="46"/>
        <v>134.12</v>
      </c>
      <c r="AH131" s="20">
        <f t="shared" si="47"/>
        <v>415</v>
      </c>
      <c r="AI131" s="33">
        <f t="shared" si="48"/>
        <v>318.056</v>
      </c>
      <c r="AJ131" s="20"/>
      <c r="AK131" s="20" t="s">
        <v>797</v>
      </c>
      <c r="AL131" s="20">
        <v>12</v>
      </c>
    </row>
    <row r="132" spans="1:38" ht="12.75">
      <c r="A132" s="20">
        <v>5</v>
      </c>
      <c r="B132" s="20">
        <v>2</v>
      </c>
      <c r="C132" s="20" t="s">
        <v>38</v>
      </c>
      <c r="D132" s="20" t="s">
        <v>27</v>
      </c>
      <c r="E132" s="20">
        <v>67.5</v>
      </c>
      <c r="F132" s="20" t="s">
        <v>1411</v>
      </c>
      <c r="G132" s="20" t="s">
        <v>1197</v>
      </c>
      <c r="H132" s="20" t="s">
        <v>22</v>
      </c>
      <c r="I132" s="20" t="s">
        <v>20</v>
      </c>
      <c r="J132" s="278">
        <v>35577</v>
      </c>
      <c r="K132" s="227" t="s">
        <v>49</v>
      </c>
      <c r="L132" s="276">
        <v>66</v>
      </c>
      <c r="M132" s="233">
        <v>0.7482</v>
      </c>
      <c r="N132" s="156">
        <v>150</v>
      </c>
      <c r="O132" s="156">
        <v>150</v>
      </c>
      <c r="P132" s="156">
        <v>150</v>
      </c>
      <c r="Q132" s="50"/>
      <c r="R132" s="20">
        <v>0</v>
      </c>
      <c r="S132" s="33">
        <f t="shared" si="42"/>
        <v>0</v>
      </c>
      <c r="T132" s="20">
        <v>100</v>
      </c>
      <c r="U132" s="20">
        <v>105</v>
      </c>
      <c r="V132" s="32">
        <v>110</v>
      </c>
      <c r="W132" s="50"/>
      <c r="X132" s="32">
        <v>110</v>
      </c>
      <c r="Y132" s="33">
        <f t="shared" si="43"/>
        <v>82.30199999999999</v>
      </c>
      <c r="Z132" s="20">
        <f t="shared" si="44"/>
        <v>110</v>
      </c>
      <c r="AA132" s="33">
        <f t="shared" si="45"/>
        <v>82.30199999999999</v>
      </c>
      <c r="AB132" s="20">
        <v>190</v>
      </c>
      <c r="AC132" s="20">
        <v>195</v>
      </c>
      <c r="AD132" s="277">
        <v>200</v>
      </c>
      <c r="AE132" s="50"/>
      <c r="AF132" s="32">
        <f>AC132</f>
        <v>195</v>
      </c>
      <c r="AG132" s="33">
        <f t="shared" si="46"/>
        <v>145.899</v>
      </c>
      <c r="AH132" s="20">
        <f t="shared" si="47"/>
        <v>305</v>
      </c>
      <c r="AI132" s="33">
        <f t="shared" si="48"/>
        <v>228.201</v>
      </c>
      <c r="AJ132" s="20"/>
      <c r="AK132" s="20"/>
      <c r="AL132" s="20">
        <v>5</v>
      </c>
    </row>
    <row r="133" spans="1:38" ht="12.75">
      <c r="A133" s="20">
        <v>12</v>
      </c>
      <c r="B133" s="20">
        <v>1</v>
      </c>
      <c r="C133" s="20" t="s">
        <v>38</v>
      </c>
      <c r="D133" s="20" t="s">
        <v>27</v>
      </c>
      <c r="E133" s="20">
        <v>67.5</v>
      </c>
      <c r="F133" s="20" t="s">
        <v>1502</v>
      </c>
      <c r="G133" s="20" t="s">
        <v>28</v>
      </c>
      <c r="H133" s="20" t="s">
        <v>28</v>
      </c>
      <c r="I133" s="20" t="s">
        <v>20</v>
      </c>
      <c r="J133" s="278">
        <v>19296</v>
      </c>
      <c r="K133" s="227" t="s">
        <v>76</v>
      </c>
      <c r="L133" s="276">
        <v>65.8</v>
      </c>
      <c r="M133" s="233">
        <v>1.4635</v>
      </c>
      <c r="N133" s="29">
        <v>117.5</v>
      </c>
      <c r="O133" s="20">
        <v>122.5</v>
      </c>
      <c r="P133" s="156">
        <v>125</v>
      </c>
      <c r="Q133" s="50"/>
      <c r="R133" s="20">
        <v>122.5</v>
      </c>
      <c r="S133" s="33">
        <f t="shared" si="42"/>
        <v>179.27875</v>
      </c>
      <c r="T133" s="20">
        <v>90</v>
      </c>
      <c r="U133" s="20">
        <v>95</v>
      </c>
      <c r="V133" s="32">
        <v>97.5</v>
      </c>
      <c r="W133" s="50"/>
      <c r="X133" s="32">
        <v>97.5</v>
      </c>
      <c r="Y133" s="33">
        <f t="shared" si="43"/>
        <v>142.69125</v>
      </c>
      <c r="Z133" s="20">
        <f t="shared" si="44"/>
        <v>220</v>
      </c>
      <c r="AA133" s="33">
        <f t="shared" si="45"/>
        <v>321.97</v>
      </c>
      <c r="AB133" s="20">
        <v>175</v>
      </c>
      <c r="AC133" s="20">
        <v>182.5</v>
      </c>
      <c r="AD133" s="32">
        <v>185</v>
      </c>
      <c r="AE133" s="50"/>
      <c r="AF133" s="32">
        <f>AD133</f>
        <v>185</v>
      </c>
      <c r="AG133" s="33">
        <f t="shared" si="46"/>
        <v>270.7475</v>
      </c>
      <c r="AH133" s="20">
        <f t="shared" si="47"/>
        <v>405</v>
      </c>
      <c r="AI133" s="33">
        <f t="shared" si="48"/>
        <v>592.7175</v>
      </c>
      <c r="AJ133" s="20" t="s">
        <v>472</v>
      </c>
      <c r="AK133" s="20" t="s">
        <v>1657</v>
      </c>
      <c r="AL133" s="20">
        <v>27</v>
      </c>
    </row>
    <row r="134" spans="1:38" ht="12.75">
      <c r="A134" s="20">
        <v>5</v>
      </c>
      <c r="B134" s="20">
        <v>2</v>
      </c>
      <c r="C134" s="20" t="s">
        <v>38</v>
      </c>
      <c r="D134" s="20" t="s">
        <v>27</v>
      </c>
      <c r="E134" s="20">
        <v>67.5</v>
      </c>
      <c r="F134" s="20" t="s">
        <v>1408</v>
      </c>
      <c r="G134" s="20" t="s">
        <v>75</v>
      </c>
      <c r="H134" s="20" t="s">
        <v>75</v>
      </c>
      <c r="I134" s="20" t="s">
        <v>20</v>
      </c>
      <c r="J134" s="278">
        <v>18755</v>
      </c>
      <c r="K134" s="227" t="s">
        <v>76</v>
      </c>
      <c r="L134" s="276">
        <v>65.5</v>
      </c>
      <c r="M134" s="233">
        <v>1.5144</v>
      </c>
      <c r="N134" s="29">
        <v>110</v>
      </c>
      <c r="O134" s="20">
        <v>115</v>
      </c>
      <c r="P134" s="32">
        <v>117.5</v>
      </c>
      <c r="Q134" s="50"/>
      <c r="R134" s="20">
        <v>117.5</v>
      </c>
      <c r="S134" s="33">
        <f t="shared" si="42"/>
        <v>177.942</v>
      </c>
      <c r="T134" s="20">
        <v>85</v>
      </c>
      <c r="U134" s="20">
        <v>90</v>
      </c>
      <c r="V134" s="203">
        <v>92.5</v>
      </c>
      <c r="W134" s="50"/>
      <c r="X134" s="32">
        <v>90</v>
      </c>
      <c r="Y134" s="33">
        <f t="shared" si="43"/>
        <v>136.296</v>
      </c>
      <c r="Z134" s="20">
        <f t="shared" si="44"/>
        <v>207.5</v>
      </c>
      <c r="AA134" s="33">
        <f t="shared" si="45"/>
        <v>314.238</v>
      </c>
      <c r="AB134" s="20">
        <v>110</v>
      </c>
      <c r="AC134" s="20">
        <v>117.5</v>
      </c>
      <c r="AD134" s="32">
        <v>122.5</v>
      </c>
      <c r="AE134" s="50"/>
      <c r="AF134" s="32">
        <f>AD134</f>
        <v>122.5</v>
      </c>
      <c r="AG134" s="33">
        <f t="shared" si="46"/>
        <v>185.514</v>
      </c>
      <c r="AH134" s="20">
        <f t="shared" si="47"/>
        <v>330</v>
      </c>
      <c r="AI134" s="33">
        <f t="shared" si="48"/>
        <v>499.752</v>
      </c>
      <c r="AJ134" s="20"/>
      <c r="AK134" s="20"/>
      <c r="AL134" s="20">
        <v>5</v>
      </c>
    </row>
    <row r="135" spans="1:38" ht="12.75">
      <c r="A135" s="20">
        <v>12</v>
      </c>
      <c r="B135" s="20">
        <v>1</v>
      </c>
      <c r="C135" s="20" t="s">
        <v>38</v>
      </c>
      <c r="D135" s="20" t="s">
        <v>27</v>
      </c>
      <c r="E135" s="20">
        <v>67.5</v>
      </c>
      <c r="F135" s="20" t="s">
        <v>1413</v>
      </c>
      <c r="G135" s="20" t="s">
        <v>904</v>
      </c>
      <c r="H135" s="20" t="s">
        <v>904</v>
      </c>
      <c r="I135" s="20" t="s">
        <v>20</v>
      </c>
      <c r="J135" s="278">
        <v>30625</v>
      </c>
      <c r="K135" s="227" t="s">
        <v>19</v>
      </c>
      <c r="L135" s="276">
        <v>66.5</v>
      </c>
      <c r="M135" s="233">
        <v>0.7357</v>
      </c>
      <c r="N135" s="156">
        <v>160</v>
      </c>
      <c r="O135" s="20">
        <v>160</v>
      </c>
      <c r="P135" s="156">
        <v>180</v>
      </c>
      <c r="Q135" s="50"/>
      <c r="R135" s="20">
        <v>160</v>
      </c>
      <c r="S135" s="33">
        <f t="shared" si="42"/>
        <v>117.712</v>
      </c>
      <c r="T135" s="20">
        <v>105</v>
      </c>
      <c r="U135" s="20">
        <v>110</v>
      </c>
      <c r="V135" s="32">
        <v>115</v>
      </c>
      <c r="W135" s="50"/>
      <c r="X135" s="32">
        <v>115</v>
      </c>
      <c r="Y135" s="33">
        <f t="shared" si="43"/>
        <v>84.6055</v>
      </c>
      <c r="Z135" s="20">
        <f t="shared" si="44"/>
        <v>275</v>
      </c>
      <c r="AA135" s="33">
        <f t="shared" si="45"/>
        <v>202.3175</v>
      </c>
      <c r="AB135" s="20">
        <v>225</v>
      </c>
      <c r="AC135" s="20">
        <v>250</v>
      </c>
      <c r="AD135" s="277">
        <v>270</v>
      </c>
      <c r="AE135" s="50"/>
      <c r="AF135" s="32">
        <f>AC135</f>
        <v>250</v>
      </c>
      <c r="AG135" s="33">
        <f t="shared" si="46"/>
        <v>183.925</v>
      </c>
      <c r="AH135" s="20">
        <f t="shared" si="47"/>
        <v>525</v>
      </c>
      <c r="AI135" s="33">
        <f t="shared" si="48"/>
        <v>386.2425</v>
      </c>
      <c r="AJ135" s="20"/>
      <c r="AK135" s="20"/>
      <c r="AL135" s="20">
        <v>12</v>
      </c>
    </row>
    <row r="136" spans="1:38" ht="12.75">
      <c r="A136" s="20">
        <v>5</v>
      </c>
      <c r="B136" s="20">
        <v>2</v>
      </c>
      <c r="C136" s="20" t="s">
        <v>38</v>
      </c>
      <c r="D136" s="20" t="s">
        <v>27</v>
      </c>
      <c r="E136" s="20">
        <v>67.5</v>
      </c>
      <c r="F136" s="20" t="s">
        <v>1412</v>
      </c>
      <c r="G136" s="20" t="s">
        <v>34</v>
      </c>
      <c r="H136" s="20" t="s">
        <v>34</v>
      </c>
      <c r="I136" s="20" t="s">
        <v>20</v>
      </c>
      <c r="J136" s="278">
        <v>32089</v>
      </c>
      <c r="K136" s="227" t="s">
        <v>19</v>
      </c>
      <c r="L136" s="276">
        <v>66.4</v>
      </c>
      <c r="M136" s="233">
        <v>0.7367</v>
      </c>
      <c r="N136" s="29">
        <v>150</v>
      </c>
      <c r="O136" s="20">
        <v>160</v>
      </c>
      <c r="P136" s="156">
        <v>165</v>
      </c>
      <c r="Q136" s="50"/>
      <c r="R136" s="20">
        <v>160</v>
      </c>
      <c r="S136" s="33">
        <f t="shared" si="42"/>
        <v>117.872</v>
      </c>
      <c r="T136" s="20">
        <v>140</v>
      </c>
      <c r="U136" s="20">
        <v>145</v>
      </c>
      <c r="V136" s="203">
        <v>147.5</v>
      </c>
      <c r="W136" s="50"/>
      <c r="X136" s="32">
        <v>145</v>
      </c>
      <c r="Y136" s="33">
        <f t="shared" si="43"/>
        <v>106.8215</v>
      </c>
      <c r="Z136" s="20">
        <f t="shared" si="44"/>
        <v>305</v>
      </c>
      <c r="AA136" s="33">
        <f t="shared" si="45"/>
        <v>224.6935</v>
      </c>
      <c r="AB136" s="20">
        <v>160</v>
      </c>
      <c r="AC136" s="20">
        <v>170</v>
      </c>
      <c r="AD136" s="32">
        <v>180</v>
      </c>
      <c r="AE136" s="50"/>
      <c r="AF136" s="32">
        <f>AD136</f>
        <v>180</v>
      </c>
      <c r="AG136" s="33">
        <f t="shared" si="46"/>
        <v>132.606</v>
      </c>
      <c r="AH136" s="20">
        <f t="shared" si="47"/>
        <v>485</v>
      </c>
      <c r="AI136" s="33">
        <f t="shared" si="48"/>
        <v>357.2995</v>
      </c>
      <c r="AJ136" s="20"/>
      <c r="AK136" s="20"/>
      <c r="AL136" s="20">
        <v>5</v>
      </c>
    </row>
    <row r="137" spans="1:38" ht="12.75">
      <c r="A137" s="20">
        <v>3</v>
      </c>
      <c r="B137" s="20">
        <v>3</v>
      </c>
      <c r="C137" s="20" t="s">
        <v>38</v>
      </c>
      <c r="D137" s="20" t="s">
        <v>27</v>
      </c>
      <c r="E137" s="20">
        <v>67.5</v>
      </c>
      <c r="F137" s="20" t="s">
        <v>1405</v>
      </c>
      <c r="G137" s="20" t="s">
        <v>286</v>
      </c>
      <c r="H137" s="20" t="s">
        <v>52</v>
      </c>
      <c r="I137" s="20" t="s">
        <v>20</v>
      </c>
      <c r="J137" s="51">
        <v>32268</v>
      </c>
      <c r="K137" s="289" t="s">
        <v>19</v>
      </c>
      <c r="L137" s="276">
        <v>62.2</v>
      </c>
      <c r="M137" s="33">
        <v>0.7839</v>
      </c>
      <c r="N137" s="29">
        <v>160</v>
      </c>
      <c r="O137" s="156">
        <v>175</v>
      </c>
      <c r="P137" s="156">
        <v>175</v>
      </c>
      <c r="Q137" s="50"/>
      <c r="R137" s="20">
        <v>160</v>
      </c>
      <c r="S137" s="33">
        <f t="shared" si="42"/>
        <v>125.424</v>
      </c>
      <c r="T137" s="20">
        <v>110</v>
      </c>
      <c r="U137" s="203">
        <v>122.5</v>
      </c>
      <c r="V137" s="203">
        <v>122.5</v>
      </c>
      <c r="W137" s="50"/>
      <c r="X137" s="32">
        <v>110</v>
      </c>
      <c r="Y137" s="33">
        <f t="shared" si="43"/>
        <v>86.229</v>
      </c>
      <c r="Z137" s="20">
        <f t="shared" si="44"/>
        <v>270</v>
      </c>
      <c r="AA137" s="33">
        <f t="shared" si="45"/>
        <v>211.65300000000002</v>
      </c>
      <c r="AB137" s="20">
        <v>170</v>
      </c>
      <c r="AC137" s="20">
        <v>182.5</v>
      </c>
      <c r="AD137" s="32">
        <v>190</v>
      </c>
      <c r="AE137" s="50"/>
      <c r="AF137" s="32">
        <f>AD137</f>
        <v>190</v>
      </c>
      <c r="AG137" s="33">
        <f t="shared" si="46"/>
        <v>148.941</v>
      </c>
      <c r="AH137" s="20">
        <f t="shared" si="47"/>
        <v>460</v>
      </c>
      <c r="AI137" s="33">
        <f t="shared" si="48"/>
        <v>360.594</v>
      </c>
      <c r="AJ137" s="20"/>
      <c r="AK137" s="20" t="s">
        <v>1406</v>
      </c>
      <c r="AL137" s="20">
        <v>3</v>
      </c>
    </row>
    <row r="138" spans="1:38" ht="12.75">
      <c r="A138" s="20">
        <v>12</v>
      </c>
      <c r="B138" s="20">
        <v>1</v>
      </c>
      <c r="C138" s="20" t="s">
        <v>38</v>
      </c>
      <c r="D138" s="20" t="s">
        <v>27</v>
      </c>
      <c r="E138" s="20">
        <v>67.5</v>
      </c>
      <c r="F138" s="20" t="s">
        <v>1402</v>
      </c>
      <c r="G138" s="20" t="s">
        <v>249</v>
      </c>
      <c r="H138" s="20" t="s">
        <v>22</v>
      </c>
      <c r="I138" s="20" t="s">
        <v>20</v>
      </c>
      <c r="J138" s="51">
        <v>38735</v>
      </c>
      <c r="K138" s="289" t="s">
        <v>84</v>
      </c>
      <c r="L138" s="276">
        <v>60.8</v>
      </c>
      <c r="M138" s="33">
        <v>0.9997</v>
      </c>
      <c r="N138" s="29">
        <v>80</v>
      </c>
      <c r="O138" s="20">
        <v>90</v>
      </c>
      <c r="P138" s="32">
        <v>100</v>
      </c>
      <c r="Q138" s="50"/>
      <c r="R138" s="20">
        <v>100</v>
      </c>
      <c r="S138" s="33">
        <f t="shared" si="42"/>
        <v>99.97</v>
      </c>
      <c r="T138" s="20">
        <v>60</v>
      </c>
      <c r="U138" s="20">
        <v>65</v>
      </c>
      <c r="V138" s="32">
        <v>70</v>
      </c>
      <c r="W138" s="50"/>
      <c r="X138" s="32">
        <v>70</v>
      </c>
      <c r="Y138" s="33">
        <f t="shared" si="43"/>
        <v>69.979</v>
      </c>
      <c r="Z138" s="20">
        <f t="shared" si="44"/>
        <v>170</v>
      </c>
      <c r="AA138" s="33">
        <f t="shared" si="45"/>
        <v>169.949</v>
      </c>
      <c r="AB138" s="20">
        <v>80</v>
      </c>
      <c r="AC138" s="20">
        <v>95</v>
      </c>
      <c r="AD138" s="32">
        <v>105</v>
      </c>
      <c r="AE138" s="50"/>
      <c r="AF138" s="32">
        <f>AD138</f>
        <v>105</v>
      </c>
      <c r="AG138" s="33">
        <f t="shared" si="46"/>
        <v>104.9685</v>
      </c>
      <c r="AH138" s="20">
        <f t="shared" si="47"/>
        <v>275</v>
      </c>
      <c r="AI138" s="33">
        <f t="shared" si="48"/>
        <v>274.9175</v>
      </c>
      <c r="AJ138" s="20"/>
      <c r="AK138" s="20" t="s">
        <v>320</v>
      </c>
      <c r="AL138" s="20">
        <v>12</v>
      </c>
    </row>
    <row r="139" spans="1:38" ht="12.75">
      <c r="A139" s="20">
        <v>5</v>
      </c>
      <c r="B139" s="20">
        <v>2</v>
      </c>
      <c r="C139" s="20" t="s">
        <v>38</v>
      </c>
      <c r="D139" s="20" t="s">
        <v>27</v>
      </c>
      <c r="E139" s="20">
        <v>67.5</v>
      </c>
      <c r="F139" s="20" t="s">
        <v>1403</v>
      </c>
      <c r="G139" s="20" t="s">
        <v>1607</v>
      </c>
      <c r="H139" s="20" t="s">
        <v>28</v>
      </c>
      <c r="I139" s="20" t="s">
        <v>20</v>
      </c>
      <c r="J139" s="51">
        <v>39412</v>
      </c>
      <c r="K139" s="289" t="s">
        <v>84</v>
      </c>
      <c r="L139" s="276">
        <v>61.9</v>
      </c>
      <c r="M139" s="33">
        <v>0.9687</v>
      </c>
      <c r="N139" s="29">
        <v>70</v>
      </c>
      <c r="O139" s="20">
        <v>80</v>
      </c>
      <c r="P139" s="156">
        <v>90</v>
      </c>
      <c r="Q139" s="50"/>
      <c r="R139" s="20">
        <v>80</v>
      </c>
      <c r="S139" s="33">
        <f t="shared" si="42"/>
        <v>77.496</v>
      </c>
      <c r="T139" s="20">
        <v>40</v>
      </c>
      <c r="U139" s="20">
        <v>45</v>
      </c>
      <c r="V139" s="203">
        <v>47.5</v>
      </c>
      <c r="W139" s="50"/>
      <c r="X139" s="32">
        <v>45</v>
      </c>
      <c r="Y139" s="33">
        <f t="shared" si="43"/>
        <v>43.5915</v>
      </c>
      <c r="Z139" s="20">
        <f t="shared" si="44"/>
        <v>125</v>
      </c>
      <c r="AA139" s="33">
        <f t="shared" si="45"/>
        <v>121.0875</v>
      </c>
      <c r="AB139" s="20">
        <v>80</v>
      </c>
      <c r="AC139" s="20">
        <v>90</v>
      </c>
      <c r="AD139" s="203">
        <v>100</v>
      </c>
      <c r="AE139" s="50"/>
      <c r="AF139" s="32">
        <f>AC139</f>
        <v>90</v>
      </c>
      <c r="AG139" s="33">
        <f t="shared" si="46"/>
        <v>87.183</v>
      </c>
      <c r="AH139" s="20">
        <f t="shared" si="47"/>
        <v>215</v>
      </c>
      <c r="AI139" s="33">
        <f t="shared" si="48"/>
        <v>208.2705</v>
      </c>
      <c r="AJ139" s="20"/>
      <c r="AK139" s="20" t="s">
        <v>1404</v>
      </c>
      <c r="AL139" s="20">
        <v>5</v>
      </c>
    </row>
    <row r="140" spans="1:38" ht="12.75">
      <c r="A140" s="20">
        <v>12</v>
      </c>
      <c r="B140" s="20">
        <v>1</v>
      </c>
      <c r="C140" s="20" t="s">
        <v>38</v>
      </c>
      <c r="D140" s="20" t="s">
        <v>27</v>
      </c>
      <c r="E140" s="20">
        <v>67.5</v>
      </c>
      <c r="F140" s="20" t="s">
        <v>1407</v>
      </c>
      <c r="G140" s="20" t="s">
        <v>113</v>
      </c>
      <c r="H140" s="20" t="s">
        <v>113</v>
      </c>
      <c r="I140" s="20" t="s">
        <v>20</v>
      </c>
      <c r="J140" s="51">
        <v>38029</v>
      </c>
      <c r="K140" s="289" t="s">
        <v>36</v>
      </c>
      <c r="L140" s="276">
        <v>63.3</v>
      </c>
      <c r="M140" s="33">
        <v>0.9134</v>
      </c>
      <c r="N140" s="29">
        <v>100</v>
      </c>
      <c r="O140" s="20">
        <v>110</v>
      </c>
      <c r="P140" s="156">
        <v>115</v>
      </c>
      <c r="Q140" s="50"/>
      <c r="R140" s="20">
        <v>110</v>
      </c>
      <c r="S140" s="33">
        <f t="shared" si="42"/>
        <v>100.474</v>
      </c>
      <c r="T140" s="203">
        <v>60</v>
      </c>
      <c r="U140" s="20">
        <v>60</v>
      </c>
      <c r="V140" s="32">
        <v>65</v>
      </c>
      <c r="W140" s="50"/>
      <c r="X140" s="32">
        <v>65</v>
      </c>
      <c r="Y140" s="33">
        <f t="shared" si="43"/>
        <v>59.371</v>
      </c>
      <c r="Z140" s="20">
        <f t="shared" si="44"/>
        <v>175</v>
      </c>
      <c r="AA140" s="33">
        <f t="shared" si="45"/>
        <v>159.845</v>
      </c>
      <c r="AB140" s="20">
        <v>102.5</v>
      </c>
      <c r="AC140" s="20">
        <v>115</v>
      </c>
      <c r="AD140" s="203">
        <v>125</v>
      </c>
      <c r="AE140" s="50"/>
      <c r="AF140" s="32">
        <f>AC140</f>
        <v>115</v>
      </c>
      <c r="AG140" s="33">
        <f t="shared" si="46"/>
        <v>105.041</v>
      </c>
      <c r="AH140" s="20">
        <f t="shared" si="47"/>
        <v>290</v>
      </c>
      <c r="AI140" s="33">
        <f t="shared" si="48"/>
        <v>264.886</v>
      </c>
      <c r="AJ140" s="20"/>
      <c r="AK140" s="20"/>
      <c r="AL140" s="20">
        <v>12</v>
      </c>
    </row>
    <row r="141" spans="1:38" ht="12.75">
      <c r="A141" s="20">
        <v>12</v>
      </c>
      <c r="B141" s="20">
        <v>1</v>
      </c>
      <c r="C141" s="20" t="s">
        <v>38</v>
      </c>
      <c r="D141" s="20" t="s">
        <v>27</v>
      </c>
      <c r="E141" s="20">
        <v>75</v>
      </c>
      <c r="F141" s="20" t="s">
        <v>1416</v>
      </c>
      <c r="G141" s="20" t="s">
        <v>1417</v>
      </c>
      <c r="H141" s="20" t="s">
        <v>52</v>
      </c>
      <c r="I141" s="20" t="s">
        <v>20</v>
      </c>
      <c r="J141" s="51">
        <v>28290</v>
      </c>
      <c r="K141" s="289" t="s">
        <v>50</v>
      </c>
      <c r="L141" s="276">
        <v>71</v>
      </c>
      <c r="M141" s="33">
        <v>0.701</v>
      </c>
      <c r="N141" s="29">
        <v>140</v>
      </c>
      <c r="O141" s="20">
        <v>150</v>
      </c>
      <c r="P141" s="32">
        <v>160</v>
      </c>
      <c r="Q141" s="50"/>
      <c r="R141" s="20">
        <v>160</v>
      </c>
      <c r="S141" s="33">
        <f t="shared" si="42"/>
        <v>112.16</v>
      </c>
      <c r="T141" s="20">
        <v>100</v>
      </c>
      <c r="U141" s="20">
        <v>110</v>
      </c>
      <c r="V141" s="203">
        <v>115</v>
      </c>
      <c r="W141" s="50"/>
      <c r="X141" s="32">
        <v>110</v>
      </c>
      <c r="Y141" s="33">
        <f t="shared" si="43"/>
        <v>77.11</v>
      </c>
      <c r="Z141" s="20">
        <f t="shared" si="44"/>
        <v>270</v>
      </c>
      <c r="AA141" s="33">
        <f t="shared" si="45"/>
        <v>189.26999999999998</v>
      </c>
      <c r="AB141" s="20">
        <v>180</v>
      </c>
      <c r="AC141" s="20">
        <v>190</v>
      </c>
      <c r="AD141" s="32">
        <v>200</v>
      </c>
      <c r="AE141" s="50"/>
      <c r="AF141" s="32">
        <f>AD141</f>
        <v>200</v>
      </c>
      <c r="AG141" s="33">
        <f t="shared" si="46"/>
        <v>140.2</v>
      </c>
      <c r="AH141" s="20">
        <f t="shared" si="47"/>
        <v>470</v>
      </c>
      <c r="AI141" s="33">
        <f t="shared" si="48"/>
        <v>329.46999999999997</v>
      </c>
      <c r="AJ141" s="20"/>
      <c r="AK141" s="20"/>
      <c r="AL141" s="20">
        <v>12</v>
      </c>
    </row>
    <row r="142" spans="1:38" ht="12.75">
      <c r="A142" s="20">
        <v>12</v>
      </c>
      <c r="B142" s="20">
        <v>1</v>
      </c>
      <c r="C142" s="20" t="s">
        <v>38</v>
      </c>
      <c r="D142" s="20" t="s">
        <v>27</v>
      </c>
      <c r="E142" s="20">
        <v>75</v>
      </c>
      <c r="F142" s="20" t="s">
        <v>1419</v>
      </c>
      <c r="G142" s="20" t="s">
        <v>621</v>
      </c>
      <c r="H142" s="20" t="s">
        <v>22</v>
      </c>
      <c r="I142" s="20" t="s">
        <v>20</v>
      </c>
      <c r="J142" s="278">
        <v>15180</v>
      </c>
      <c r="K142" s="227" t="s">
        <v>557</v>
      </c>
      <c r="L142" s="276">
        <v>73.8</v>
      </c>
      <c r="M142" s="233">
        <v>1.4039</v>
      </c>
      <c r="N142" s="29">
        <v>97.5</v>
      </c>
      <c r="O142" s="20">
        <v>0</v>
      </c>
      <c r="P142" s="32">
        <v>0</v>
      </c>
      <c r="Q142" s="50"/>
      <c r="R142" s="20">
        <v>97.5</v>
      </c>
      <c r="S142" s="33">
        <f t="shared" si="42"/>
        <v>136.88025</v>
      </c>
      <c r="T142" s="20">
        <v>95</v>
      </c>
      <c r="U142" s="203">
        <v>100</v>
      </c>
      <c r="V142" s="32">
        <v>100</v>
      </c>
      <c r="W142" s="50"/>
      <c r="X142" s="32">
        <v>100</v>
      </c>
      <c r="Y142" s="33">
        <f t="shared" si="43"/>
        <v>140.39</v>
      </c>
      <c r="Z142" s="20">
        <f t="shared" si="44"/>
        <v>197.5</v>
      </c>
      <c r="AA142" s="33">
        <f t="shared" si="45"/>
        <v>277.27025</v>
      </c>
      <c r="AB142" s="20">
        <v>120</v>
      </c>
      <c r="AC142" s="20">
        <v>0</v>
      </c>
      <c r="AD142" s="32">
        <v>0</v>
      </c>
      <c r="AE142" s="50"/>
      <c r="AF142" s="32">
        <f>AB142</f>
        <v>120</v>
      </c>
      <c r="AG142" s="33">
        <f t="shared" si="46"/>
        <v>168.468</v>
      </c>
      <c r="AH142" s="20">
        <f t="shared" si="47"/>
        <v>317.5</v>
      </c>
      <c r="AI142" s="33">
        <f t="shared" si="48"/>
        <v>445.73825</v>
      </c>
      <c r="AJ142" s="20"/>
      <c r="AK142" s="20" t="s">
        <v>320</v>
      </c>
      <c r="AL142" s="20">
        <v>12</v>
      </c>
    </row>
    <row r="143" spans="1:38" ht="12.75">
      <c r="A143" s="20">
        <v>12</v>
      </c>
      <c r="B143" s="20">
        <v>1</v>
      </c>
      <c r="C143" s="20" t="s">
        <v>38</v>
      </c>
      <c r="D143" s="20" t="s">
        <v>27</v>
      </c>
      <c r="E143" s="20">
        <v>75</v>
      </c>
      <c r="F143" s="20" t="s">
        <v>1422</v>
      </c>
      <c r="G143" s="20" t="s">
        <v>1607</v>
      </c>
      <c r="H143" s="20" t="s">
        <v>28</v>
      </c>
      <c r="I143" s="20" t="s">
        <v>20</v>
      </c>
      <c r="J143" s="278">
        <v>33780</v>
      </c>
      <c r="K143" s="227" t="s">
        <v>19</v>
      </c>
      <c r="L143" s="276">
        <v>75</v>
      </c>
      <c r="M143" s="233">
        <v>0.6645</v>
      </c>
      <c r="N143" s="29">
        <v>190</v>
      </c>
      <c r="O143" s="20">
        <v>200</v>
      </c>
      <c r="P143" s="156">
        <v>220</v>
      </c>
      <c r="Q143" s="50"/>
      <c r="R143" s="20">
        <v>200</v>
      </c>
      <c r="S143" s="33">
        <f t="shared" si="42"/>
        <v>132.9</v>
      </c>
      <c r="T143" s="20">
        <v>150</v>
      </c>
      <c r="U143" s="20">
        <v>160</v>
      </c>
      <c r="V143" s="32">
        <v>170</v>
      </c>
      <c r="W143" s="50"/>
      <c r="X143" s="32">
        <v>170</v>
      </c>
      <c r="Y143" s="33">
        <f t="shared" si="43"/>
        <v>112.965</v>
      </c>
      <c r="Z143" s="20">
        <f t="shared" si="44"/>
        <v>370</v>
      </c>
      <c r="AA143" s="33">
        <f t="shared" si="45"/>
        <v>245.86499999999998</v>
      </c>
      <c r="AB143" s="20">
        <v>180</v>
      </c>
      <c r="AC143" s="20">
        <v>190</v>
      </c>
      <c r="AD143" s="32">
        <v>202.5</v>
      </c>
      <c r="AE143" s="50"/>
      <c r="AF143" s="32">
        <f>AD143</f>
        <v>202.5</v>
      </c>
      <c r="AG143" s="33">
        <f t="shared" si="46"/>
        <v>134.56125</v>
      </c>
      <c r="AH143" s="20">
        <f t="shared" si="47"/>
        <v>572.5</v>
      </c>
      <c r="AI143" s="33">
        <f t="shared" si="48"/>
        <v>380.42625</v>
      </c>
      <c r="AJ143" s="20"/>
      <c r="AK143" s="20" t="s">
        <v>528</v>
      </c>
      <c r="AL143" s="20">
        <v>12</v>
      </c>
    </row>
    <row r="144" spans="1:38" ht="12.75">
      <c r="A144" s="20">
        <v>5</v>
      </c>
      <c r="B144" s="20">
        <v>2</v>
      </c>
      <c r="C144" s="20" t="s">
        <v>38</v>
      </c>
      <c r="D144" s="20" t="s">
        <v>27</v>
      </c>
      <c r="E144" s="20">
        <v>75</v>
      </c>
      <c r="F144" s="20" t="s">
        <v>1420</v>
      </c>
      <c r="G144" s="20" t="s">
        <v>392</v>
      </c>
      <c r="H144" s="20" t="s">
        <v>392</v>
      </c>
      <c r="I144" s="20" t="s">
        <v>392</v>
      </c>
      <c r="J144" s="278">
        <v>31764</v>
      </c>
      <c r="K144" s="227" t="s">
        <v>19</v>
      </c>
      <c r="L144" s="276">
        <v>74.7</v>
      </c>
      <c r="M144" s="233">
        <v>0.6666</v>
      </c>
      <c r="N144" s="29">
        <v>185</v>
      </c>
      <c r="O144" s="156">
        <v>190</v>
      </c>
      <c r="P144" s="156">
        <v>190</v>
      </c>
      <c r="Q144" s="50"/>
      <c r="R144" s="20">
        <v>185</v>
      </c>
      <c r="S144" s="33">
        <f t="shared" si="42"/>
        <v>123.321</v>
      </c>
      <c r="T144" s="20">
        <v>130</v>
      </c>
      <c r="U144" s="20">
        <v>145</v>
      </c>
      <c r="V144" s="203">
        <v>150</v>
      </c>
      <c r="W144" s="50"/>
      <c r="X144" s="32">
        <v>145</v>
      </c>
      <c r="Y144" s="33">
        <f t="shared" si="43"/>
        <v>96.657</v>
      </c>
      <c r="Z144" s="20">
        <f t="shared" si="44"/>
        <v>330</v>
      </c>
      <c r="AA144" s="33">
        <f t="shared" si="45"/>
        <v>219.97799999999998</v>
      </c>
      <c r="AB144" s="20">
        <v>210</v>
      </c>
      <c r="AC144" s="20">
        <v>230</v>
      </c>
      <c r="AD144" s="277">
        <v>242.5</v>
      </c>
      <c r="AE144" s="50"/>
      <c r="AF144" s="32">
        <f>AC144</f>
        <v>230</v>
      </c>
      <c r="AG144" s="33">
        <f t="shared" si="46"/>
        <v>153.31799999999998</v>
      </c>
      <c r="AH144" s="20">
        <f t="shared" si="47"/>
        <v>560</v>
      </c>
      <c r="AI144" s="33">
        <f t="shared" si="48"/>
        <v>373.296</v>
      </c>
      <c r="AJ144" s="20"/>
      <c r="AK144" s="20" t="s">
        <v>1656</v>
      </c>
      <c r="AL144" s="20">
        <v>5</v>
      </c>
    </row>
    <row r="145" spans="1:38" ht="12.75">
      <c r="A145" s="20">
        <v>3</v>
      </c>
      <c r="B145" s="20">
        <v>3</v>
      </c>
      <c r="C145" s="20" t="s">
        <v>38</v>
      </c>
      <c r="D145" s="20" t="s">
        <v>27</v>
      </c>
      <c r="E145" s="20">
        <v>75</v>
      </c>
      <c r="F145" s="20" t="s">
        <v>1415</v>
      </c>
      <c r="G145" s="20" t="s">
        <v>35</v>
      </c>
      <c r="H145" s="20" t="s">
        <v>35</v>
      </c>
      <c r="I145" s="20" t="s">
        <v>20</v>
      </c>
      <c r="J145" s="278">
        <v>33597</v>
      </c>
      <c r="K145" s="227" t="s">
        <v>19</v>
      </c>
      <c r="L145" s="276">
        <v>69.6</v>
      </c>
      <c r="M145" s="233">
        <v>0.7066</v>
      </c>
      <c r="N145" s="29">
        <v>180</v>
      </c>
      <c r="O145" s="156">
        <v>190</v>
      </c>
      <c r="P145" s="156">
        <v>190</v>
      </c>
      <c r="Q145" s="50"/>
      <c r="R145" s="20">
        <v>180</v>
      </c>
      <c r="S145" s="33">
        <f t="shared" si="42"/>
        <v>127.188</v>
      </c>
      <c r="T145" s="203">
        <v>120</v>
      </c>
      <c r="U145" s="20">
        <v>120</v>
      </c>
      <c r="V145" s="203">
        <v>125</v>
      </c>
      <c r="W145" s="50"/>
      <c r="X145" s="32">
        <v>120</v>
      </c>
      <c r="Y145" s="33">
        <f t="shared" si="43"/>
        <v>84.792</v>
      </c>
      <c r="Z145" s="20">
        <f t="shared" si="44"/>
        <v>300</v>
      </c>
      <c r="AA145" s="33">
        <f t="shared" si="45"/>
        <v>211.98</v>
      </c>
      <c r="AB145" s="20">
        <v>220</v>
      </c>
      <c r="AC145" s="277">
        <v>237.5</v>
      </c>
      <c r="AD145" s="277">
        <v>237.5</v>
      </c>
      <c r="AE145" s="50"/>
      <c r="AF145" s="32">
        <f>AB145</f>
        <v>220</v>
      </c>
      <c r="AG145" s="33">
        <f t="shared" si="46"/>
        <v>155.452</v>
      </c>
      <c r="AH145" s="20">
        <f t="shared" si="47"/>
        <v>520</v>
      </c>
      <c r="AI145" s="33">
        <f t="shared" si="48"/>
        <v>367.432</v>
      </c>
      <c r="AJ145" s="20"/>
      <c r="AK145" s="20"/>
      <c r="AL145" s="20">
        <v>3</v>
      </c>
    </row>
    <row r="146" spans="1:38" ht="12.75">
      <c r="A146" s="20">
        <v>2</v>
      </c>
      <c r="B146" s="20">
        <v>4</v>
      </c>
      <c r="C146" s="20" t="s">
        <v>38</v>
      </c>
      <c r="D146" s="20" t="s">
        <v>27</v>
      </c>
      <c r="E146" s="20">
        <v>75</v>
      </c>
      <c r="F146" s="20" t="s">
        <v>1421</v>
      </c>
      <c r="G146" s="20" t="s">
        <v>410</v>
      </c>
      <c r="H146" s="20" t="s">
        <v>410</v>
      </c>
      <c r="I146" s="20" t="s">
        <v>20</v>
      </c>
      <c r="J146" s="51">
        <v>32464</v>
      </c>
      <c r="K146" s="289" t="s">
        <v>19</v>
      </c>
      <c r="L146" s="276">
        <v>74.8</v>
      </c>
      <c r="M146" s="33">
        <v>0.6559</v>
      </c>
      <c r="N146" s="156">
        <v>160</v>
      </c>
      <c r="O146" s="20">
        <v>172.5</v>
      </c>
      <c r="P146" s="156">
        <v>177.5</v>
      </c>
      <c r="Q146" s="50"/>
      <c r="R146" s="20">
        <v>172.5</v>
      </c>
      <c r="S146" s="33">
        <f t="shared" si="42"/>
        <v>113.14275</v>
      </c>
      <c r="T146" s="20">
        <v>120</v>
      </c>
      <c r="U146" s="20">
        <v>125</v>
      </c>
      <c r="V146" s="203">
        <v>130</v>
      </c>
      <c r="W146" s="50"/>
      <c r="X146" s="32">
        <v>125</v>
      </c>
      <c r="Y146" s="33">
        <f t="shared" si="43"/>
        <v>81.98750000000001</v>
      </c>
      <c r="Z146" s="20">
        <f t="shared" si="44"/>
        <v>297.5</v>
      </c>
      <c r="AA146" s="33">
        <f t="shared" si="45"/>
        <v>195.13025000000002</v>
      </c>
      <c r="AB146" s="20">
        <v>220</v>
      </c>
      <c r="AC146" s="277">
        <v>235</v>
      </c>
      <c r="AD146" s="277">
        <v>235</v>
      </c>
      <c r="AE146" s="50"/>
      <c r="AF146" s="32">
        <f>AB146</f>
        <v>220</v>
      </c>
      <c r="AG146" s="33">
        <f t="shared" si="46"/>
        <v>144.298</v>
      </c>
      <c r="AH146" s="20">
        <f t="shared" si="47"/>
        <v>517.5</v>
      </c>
      <c r="AI146" s="33">
        <f t="shared" si="48"/>
        <v>339.42825000000005</v>
      </c>
      <c r="AJ146" s="20"/>
      <c r="AK146" s="20"/>
      <c r="AL146" s="20">
        <v>2</v>
      </c>
    </row>
    <row r="147" spans="1:38" ht="12.75">
      <c r="A147" s="20">
        <v>1</v>
      </c>
      <c r="B147" s="20">
        <v>5</v>
      </c>
      <c r="C147" s="20" t="s">
        <v>38</v>
      </c>
      <c r="D147" s="20" t="s">
        <v>27</v>
      </c>
      <c r="E147" s="20">
        <v>75</v>
      </c>
      <c r="F147" s="20" t="s">
        <v>1418</v>
      </c>
      <c r="G147" s="20" t="s">
        <v>1607</v>
      </c>
      <c r="H147" s="20" t="s">
        <v>28</v>
      </c>
      <c r="I147" s="20" t="s">
        <v>20</v>
      </c>
      <c r="J147" s="51">
        <v>33363</v>
      </c>
      <c r="K147" s="289" t="s">
        <v>19</v>
      </c>
      <c r="L147" s="276">
        <v>71.8</v>
      </c>
      <c r="M147" s="33">
        <v>0.6882</v>
      </c>
      <c r="N147" s="29">
        <v>150</v>
      </c>
      <c r="O147" s="20">
        <v>160</v>
      </c>
      <c r="P147" s="32">
        <v>170</v>
      </c>
      <c r="Q147" s="50"/>
      <c r="R147" s="20">
        <v>170</v>
      </c>
      <c r="S147" s="33">
        <f t="shared" si="42"/>
        <v>116.994</v>
      </c>
      <c r="T147" s="20">
        <v>90</v>
      </c>
      <c r="U147" s="20">
        <v>100</v>
      </c>
      <c r="V147" s="203">
        <v>105</v>
      </c>
      <c r="W147" s="50"/>
      <c r="X147" s="32">
        <v>100</v>
      </c>
      <c r="Y147" s="33">
        <f t="shared" si="43"/>
        <v>68.82000000000001</v>
      </c>
      <c r="Z147" s="20">
        <f t="shared" si="44"/>
        <v>270</v>
      </c>
      <c r="AA147" s="33">
        <f t="shared" si="45"/>
        <v>185.81400000000002</v>
      </c>
      <c r="AB147" s="20">
        <v>160</v>
      </c>
      <c r="AC147" s="20">
        <v>170</v>
      </c>
      <c r="AD147" s="32">
        <v>180</v>
      </c>
      <c r="AE147" s="50"/>
      <c r="AF147" s="32">
        <f>AD147</f>
        <v>180</v>
      </c>
      <c r="AG147" s="33">
        <f t="shared" si="46"/>
        <v>123.876</v>
      </c>
      <c r="AH147" s="20">
        <f t="shared" si="47"/>
        <v>450</v>
      </c>
      <c r="AI147" s="33">
        <f t="shared" si="48"/>
        <v>309.69</v>
      </c>
      <c r="AJ147" s="20"/>
      <c r="AK147" s="20" t="s">
        <v>1404</v>
      </c>
      <c r="AL147" s="20">
        <v>1</v>
      </c>
    </row>
    <row r="148" spans="1:38" ht="12.75">
      <c r="A148" s="20">
        <v>12</v>
      </c>
      <c r="B148" s="20">
        <v>1</v>
      </c>
      <c r="C148" s="20" t="s">
        <v>38</v>
      </c>
      <c r="D148" s="20" t="s">
        <v>27</v>
      </c>
      <c r="E148" s="20">
        <v>82.5</v>
      </c>
      <c r="F148" s="20" t="s">
        <v>1423</v>
      </c>
      <c r="G148" s="20" t="s">
        <v>28</v>
      </c>
      <c r="H148" s="20" t="s">
        <v>28</v>
      </c>
      <c r="I148" s="20" t="s">
        <v>20</v>
      </c>
      <c r="J148" s="51">
        <v>23087</v>
      </c>
      <c r="K148" s="289" t="s">
        <v>72</v>
      </c>
      <c r="L148" s="276">
        <v>79.2</v>
      </c>
      <c r="M148" s="33">
        <v>0.9118</v>
      </c>
      <c r="N148" s="29">
        <v>155</v>
      </c>
      <c r="O148" s="20">
        <v>165</v>
      </c>
      <c r="P148" s="32">
        <v>170</v>
      </c>
      <c r="Q148" s="50"/>
      <c r="R148" s="20">
        <v>170</v>
      </c>
      <c r="S148" s="33">
        <f t="shared" si="42"/>
        <v>155.006</v>
      </c>
      <c r="T148" s="20">
        <v>85</v>
      </c>
      <c r="U148" s="20">
        <v>95</v>
      </c>
      <c r="V148" s="32">
        <v>100</v>
      </c>
      <c r="W148" s="50"/>
      <c r="X148" s="32">
        <v>100</v>
      </c>
      <c r="Y148" s="33">
        <f t="shared" si="43"/>
        <v>91.18</v>
      </c>
      <c r="Z148" s="20">
        <f t="shared" si="44"/>
        <v>270</v>
      </c>
      <c r="AA148" s="33">
        <f t="shared" si="45"/>
        <v>246.186</v>
      </c>
      <c r="AB148" s="20">
        <v>160</v>
      </c>
      <c r="AC148" s="20">
        <v>180</v>
      </c>
      <c r="AD148" s="32">
        <v>185</v>
      </c>
      <c r="AE148" s="50"/>
      <c r="AF148" s="32">
        <f>AD148</f>
        <v>185</v>
      </c>
      <c r="AG148" s="33">
        <f t="shared" si="46"/>
        <v>168.68300000000002</v>
      </c>
      <c r="AH148" s="20">
        <f t="shared" si="47"/>
        <v>455</v>
      </c>
      <c r="AI148" s="33">
        <f t="shared" si="48"/>
        <v>414.869</v>
      </c>
      <c r="AJ148" s="20"/>
      <c r="AK148" s="20" t="s">
        <v>671</v>
      </c>
      <c r="AL148" s="20">
        <v>12</v>
      </c>
    </row>
    <row r="149" spans="1:38" ht="12.75">
      <c r="A149" s="20">
        <v>12</v>
      </c>
      <c r="B149" s="20">
        <v>1</v>
      </c>
      <c r="C149" s="20" t="s">
        <v>38</v>
      </c>
      <c r="D149" s="20" t="s">
        <v>27</v>
      </c>
      <c r="E149" s="20">
        <v>82.5</v>
      </c>
      <c r="F149" s="20" t="s">
        <v>1427</v>
      </c>
      <c r="G149" s="20" t="s">
        <v>221</v>
      </c>
      <c r="H149" s="20" t="s">
        <v>22</v>
      </c>
      <c r="I149" s="20" t="s">
        <v>20</v>
      </c>
      <c r="J149" s="51">
        <v>32206</v>
      </c>
      <c r="K149" s="289" t="s">
        <v>19</v>
      </c>
      <c r="L149" s="276">
        <v>81.5</v>
      </c>
      <c r="M149" s="33">
        <v>0.6246</v>
      </c>
      <c r="N149" s="29">
        <v>175</v>
      </c>
      <c r="O149" s="20">
        <v>185</v>
      </c>
      <c r="P149" s="32">
        <v>190</v>
      </c>
      <c r="Q149" s="50"/>
      <c r="R149" s="20">
        <v>190</v>
      </c>
      <c r="S149" s="33">
        <f t="shared" si="42"/>
        <v>118.674</v>
      </c>
      <c r="T149" s="20">
        <v>145</v>
      </c>
      <c r="U149" s="20">
        <v>150</v>
      </c>
      <c r="V149" s="203">
        <v>155</v>
      </c>
      <c r="W149" s="50"/>
      <c r="X149" s="32">
        <v>150</v>
      </c>
      <c r="Y149" s="33">
        <f t="shared" si="43"/>
        <v>93.69000000000001</v>
      </c>
      <c r="Z149" s="20">
        <f t="shared" si="44"/>
        <v>340</v>
      </c>
      <c r="AA149" s="33">
        <f t="shared" si="45"/>
        <v>212.364</v>
      </c>
      <c r="AB149" s="20">
        <v>185</v>
      </c>
      <c r="AC149" s="20">
        <v>195</v>
      </c>
      <c r="AD149" s="32">
        <v>205</v>
      </c>
      <c r="AE149" s="50"/>
      <c r="AF149" s="32">
        <f>AD149</f>
        <v>205</v>
      </c>
      <c r="AG149" s="33">
        <f t="shared" si="46"/>
        <v>128.043</v>
      </c>
      <c r="AH149" s="20">
        <f t="shared" si="47"/>
        <v>545</v>
      </c>
      <c r="AI149" s="33">
        <f t="shared" si="48"/>
        <v>340.40700000000004</v>
      </c>
      <c r="AJ149" s="20"/>
      <c r="AK149" s="20" t="s">
        <v>1290</v>
      </c>
      <c r="AL149" s="20">
        <v>12</v>
      </c>
    </row>
    <row r="150" spans="1:38" ht="12.75">
      <c r="A150" s="20">
        <v>5</v>
      </c>
      <c r="B150" s="20">
        <v>2</v>
      </c>
      <c r="C150" s="20" t="s">
        <v>38</v>
      </c>
      <c r="D150" s="20" t="s">
        <v>27</v>
      </c>
      <c r="E150" s="20">
        <v>82.5</v>
      </c>
      <c r="F150" s="20" t="s">
        <v>1424</v>
      </c>
      <c r="G150" s="20" t="s">
        <v>78</v>
      </c>
      <c r="H150" s="20" t="s">
        <v>78</v>
      </c>
      <c r="I150" s="20" t="s">
        <v>20</v>
      </c>
      <c r="J150" s="278">
        <v>29967</v>
      </c>
      <c r="K150" s="227" t="s">
        <v>19</v>
      </c>
      <c r="L150" s="276">
        <v>80.9</v>
      </c>
      <c r="M150" s="233">
        <v>0.6279</v>
      </c>
      <c r="N150" s="29">
        <v>190</v>
      </c>
      <c r="O150" s="156">
        <v>210</v>
      </c>
      <c r="P150" s="156">
        <v>210</v>
      </c>
      <c r="Q150" s="50"/>
      <c r="R150" s="20">
        <v>190</v>
      </c>
      <c r="S150" s="33">
        <f t="shared" si="42"/>
        <v>119.301</v>
      </c>
      <c r="T150" s="20">
        <v>120</v>
      </c>
      <c r="U150" s="203">
        <v>125</v>
      </c>
      <c r="V150" s="203">
        <v>135</v>
      </c>
      <c r="W150" s="50"/>
      <c r="X150" s="32">
        <v>120</v>
      </c>
      <c r="Y150" s="33">
        <f t="shared" si="43"/>
        <v>75.348</v>
      </c>
      <c r="Z150" s="20">
        <f t="shared" si="44"/>
        <v>310</v>
      </c>
      <c r="AA150" s="33">
        <f t="shared" si="45"/>
        <v>194.649</v>
      </c>
      <c r="AB150" s="20">
        <v>160</v>
      </c>
      <c r="AC150" s="20">
        <v>175</v>
      </c>
      <c r="AD150" s="32">
        <v>185</v>
      </c>
      <c r="AE150" s="50"/>
      <c r="AF150" s="32">
        <f>AD150</f>
        <v>185</v>
      </c>
      <c r="AG150" s="33">
        <f t="shared" si="46"/>
        <v>116.1615</v>
      </c>
      <c r="AH150" s="20">
        <f t="shared" si="47"/>
        <v>495</v>
      </c>
      <c r="AI150" s="33">
        <f t="shared" si="48"/>
        <v>310.8105</v>
      </c>
      <c r="AJ150" s="20"/>
      <c r="AK150" s="20" t="s">
        <v>984</v>
      </c>
      <c r="AL150" s="20">
        <v>5</v>
      </c>
    </row>
    <row r="151" spans="1:38" ht="12.75">
      <c r="A151" s="20">
        <v>3</v>
      </c>
      <c r="B151" s="20">
        <v>3</v>
      </c>
      <c r="C151" s="20" t="s">
        <v>38</v>
      </c>
      <c r="D151" s="20" t="s">
        <v>27</v>
      </c>
      <c r="E151" s="20">
        <v>82.5</v>
      </c>
      <c r="F151" s="20" t="s">
        <v>1483</v>
      </c>
      <c r="G151" s="20" t="s">
        <v>28</v>
      </c>
      <c r="H151" s="20" t="s">
        <v>28</v>
      </c>
      <c r="I151" s="20" t="s">
        <v>20</v>
      </c>
      <c r="J151" s="278">
        <v>31421</v>
      </c>
      <c r="K151" s="227" t="s">
        <v>19</v>
      </c>
      <c r="L151" s="276">
        <v>81.3</v>
      </c>
      <c r="M151" s="233">
        <v>0.6257</v>
      </c>
      <c r="N151" s="29">
        <v>147.5</v>
      </c>
      <c r="O151" s="20">
        <v>155</v>
      </c>
      <c r="P151" s="156">
        <v>160</v>
      </c>
      <c r="Q151" s="50"/>
      <c r="R151" s="20">
        <v>155</v>
      </c>
      <c r="S151" s="33">
        <f t="shared" si="42"/>
        <v>96.9835</v>
      </c>
      <c r="T151" s="203">
        <v>105</v>
      </c>
      <c r="U151" s="20">
        <v>105</v>
      </c>
      <c r="V151" s="32">
        <v>110</v>
      </c>
      <c r="W151" s="50"/>
      <c r="X151" s="32">
        <v>110</v>
      </c>
      <c r="Y151" s="33">
        <f t="shared" si="43"/>
        <v>68.827</v>
      </c>
      <c r="Z151" s="20">
        <f t="shared" si="44"/>
        <v>265</v>
      </c>
      <c r="AA151" s="33">
        <f t="shared" si="45"/>
        <v>165.81050000000002</v>
      </c>
      <c r="AB151" s="20">
        <v>170</v>
      </c>
      <c r="AC151" s="20">
        <v>180</v>
      </c>
      <c r="AD151" s="203">
        <v>187.5</v>
      </c>
      <c r="AE151" s="50"/>
      <c r="AF151" s="32">
        <f>AC151</f>
        <v>180</v>
      </c>
      <c r="AG151" s="33">
        <f t="shared" si="46"/>
        <v>112.626</v>
      </c>
      <c r="AH151" s="20">
        <f t="shared" si="47"/>
        <v>445</v>
      </c>
      <c r="AI151" s="33">
        <f t="shared" si="48"/>
        <v>278.4365</v>
      </c>
      <c r="AJ151" s="20"/>
      <c r="AK151" s="20" t="s">
        <v>1658</v>
      </c>
      <c r="AL151" s="20">
        <v>3</v>
      </c>
    </row>
    <row r="152" spans="1:38" ht="12.75">
      <c r="A152" s="20">
        <v>0</v>
      </c>
      <c r="B152" s="20" t="s">
        <v>234</v>
      </c>
      <c r="C152" s="20" t="s">
        <v>38</v>
      </c>
      <c r="D152" s="20" t="s">
        <v>27</v>
      </c>
      <c r="E152" s="20">
        <v>82.5</v>
      </c>
      <c r="F152" s="20" t="s">
        <v>1428</v>
      </c>
      <c r="G152" s="20" t="s">
        <v>253</v>
      </c>
      <c r="H152" s="20" t="s">
        <v>52</v>
      </c>
      <c r="I152" s="20" t="s">
        <v>20</v>
      </c>
      <c r="J152" s="51">
        <v>30295</v>
      </c>
      <c r="K152" s="289" t="s">
        <v>19</v>
      </c>
      <c r="L152" s="276">
        <v>81.5</v>
      </c>
      <c r="M152" s="33">
        <v>0.6246</v>
      </c>
      <c r="N152" s="29">
        <v>200</v>
      </c>
      <c r="O152" s="20">
        <v>207.5</v>
      </c>
      <c r="P152" s="32">
        <v>212.5</v>
      </c>
      <c r="Q152" s="50"/>
      <c r="R152" s="20">
        <v>0</v>
      </c>
      <c r="S152" s="33">
        <f t="shared" si="42"/>
        <v>0</v>
      </c>
      <c r="T152" s="203">
        <v>155</v>
      </c>
      <c r="U152" s="203">
        <v>160</v>
      </c>
      <c r="V152" s="203">
        <v>160</v>
      </c>
      <c r="W152" s="50"/>
      <c r="X152" s="32">
        <v>0</v>
      </c>
      <c r="Y152" s="33">
        <f t="shared" si="43"/>
        <v>0</v>
      </c>
      <c r="Z152" s="20">
        <f t="shared" si="44"/>
        <v>0</v>
      </c>
      <c r="AA152" s="33">
        <f t="shared" si="45"/>
        <v>0</v>
      </c>
      <c r="AB152" s="20">
        <v>230</v>
      </c>
      <c r="AC152" s="20">
        <v>0</v>
      </c>
      <c r="AD152" s="32">
        <v>0</v>
      </c>
      <c r="AE152" s="50"/>
      <c r="AF152" s="32">
        <v>0</v>
      </c>
      <c r="AG152" s="33">
        <f t="shared" si="46"/>
        <v>0</v>
      </c>
      <c r="AH152" s="20">
        <f t="shared" si="47"/>
        <v>0</v>
      </c>
      <c r="AI152" s="33">
        <f t="shared" si="48"/>
        <v>0</v>
      </c>
      <c r="AJ152" s="20"/>
      <c r="AK152" s="20"/>
      <c r="AL152" s="20">
        <v>0</v>
      </c>
    </row>
    <row r="153" spans="1:38" ht="12.75">
      <c r="A153" s="20">
        <v>12</v>
      </c>
      <c r="B153" s="20">
        <v>1</v>
      </c>
      <c r="C153" s="20" t="s">
        <v>38</v>
      </c>
      <c r="D153" s="20" t="s">
        <v>27</v>
      </c>
      <c r="E153" s="20">
        <v>90</v>
      </c>
      <c r="F153" s="20" t="s">
        <v>1432</v>
      </c>
      <c r="G153" s="20" t="s">
        <v>392</v>
      </c>
      <c r="H153" s="20" t="s">
        <v>392</v>
      </c>
      <c r="I153" s="20" t="s">
        <v>392</v>
      </c>
      <c r="J153" s="278">
        <v>36053</v>
      </c>
      <c r="K153" s="227" t="s">
        <v>49</v>
      </c>
      <c r="L153" s="276">
        <v>85.6</v>
      </c>
      <c r="M153" s="233">
        <v>0.6162</v>
      </c>
      <c r="N153" s="29">
        <v>150</v>
      </c>
      <c r="O153" s="20">
        <v>160</v>
      </c>
      <c r="P153" s="32">
        <v>165</v>
      </c>
      <c r="Q153" s="50"/>
      <c r="R153" s="20">
        <v>165</v>
      </c>
      <c r="S153" s="33">
        <f t="shared" si="42"/>
        <v>101.673</v>
      </c>
      <c r="T153" s="20">
        <v>110</v>
      </c>
      <c r="U153" s="20">
        <v>120</v>
      </c>
      <c r="V153" s="32">
        <v>127.5</v>
      </c>
      <c r="W153" s="50"/>
      <c r="X153" s="32">
        <v>127.5</v>
      </c>
      <c r="Y153" s="33">
        <f t="shared" si="43"/>
        <v>78.5655</v>
      </c>
      <c r="Z153" s="20">
        <f t="shared" si="44"/>
        <v>292.5</v>
      </c>
      <c r="AA153" s="33">
        <f t="shared" si="45"/>
        <v>180.2385</v>
      </c>
      <c r="AB153" s="20">
        <v>200</v>
      </c>
      <c r="AC153" s="20">
        <v>215</v>
      </c>
      <c r="AD153" s="32">
        <v>230</v>
      </c>
      <c r="AE153" s="50"/>
      <c r="AF153" s="32">
        <f>AD153</f>
        <v>230</v>
      </c>
      <c r="AG153" s="33">
        <f t="shared" si="46"/>
        <v>141.726</v>
      </c>
      <c r="AH153" s="20">
        <f t="shared" si="47"/>
        <v>522.5</v>
      </c>
      <c r="AI153" s="33">
        <f t="shared" si="48"/>
        <v>321.9645</v>
      </c>
      <c r="AJ153" s="20"/>
      <c r="AK153" s="20" t="s">
        <v>1656</v>
      </c>
      <c r="AL153" s="20">
        <v>12</v>
      </c>
    </row>
    <row r="154" spans="1:38" ht="12.75">
      <c r="A154" s="20">
        <v>5</v>
      </c>
      <c r="B154" s="20">
        <v>2</v>
      </c>
      <c r="C154" s="20" t="s">
        <v>38</v>
      </c>
      <c r="D154" s="20" t="s">
        <v>27</v>
      </c>
      <c r="E154" s="20">
        <v>90</v>
      </c>
      <c r="F154" s="20" t="s">
        <v>1429</v>
      </c>
      <c r="G154" s="20" t="s">
        <v>1430</v>
      </c>
      <c r="H154" s="20" t="s">
        <v>22</v>
      </c>
      <c r="I154" s="20" t="s">
        <v>20</v>
      </c>
      <c r="J154" s="51">
        <v>36262</v>
      </c>
      <c r="K154" s="289" t="s">
        <v>49</v>
      </c>
      <c r="L154" s="276">
        <v>83.2</v>
      </c>
      <c r="M154" s="291">
        <v>0.6342</v>
      </c>
      <c r="N154" s="29">
        <v>130</v>
      </c>
      <c r="O154" s="203">
        <v>150</v>
      </c>
      <c r="P154" s="203">
        <v>160</v>
      </c>
      <c r="Q154" s="50"/>
      <c r="R154" s="20">
        <v>130</v>
      </c>
      <c r="S154" s="33">
        <f t="shared" si="42"/>
        <v>82.446</v>
      </c>
      <c r="T154" s="203">
        <v>110</v>
      </c>
      <c r="U154" s="20">
        <v>110</v>
      </c>
      <c r="V154" s="203">
        <v>130</v>
      </c>
      <c r="W154" s="50"/>
      <c r="X154" s="32">
        <v>110</v>
      </c>
      <c r="Y154" s="33">
        <f t="shared" si="43"/>
        <v>69.762</v>
      </c>
      <c r="Z154" s="20">
        <f t="shared" si="44"/>
        <v>240</v>
      </c>
      <c r="AA154" s="33">
        <f t="shared" si="45"/>
        <v>152.208</v>
      </c>
      <c r="AB154" s="20">
        <v>210</v>
      </c>
      <c r="AC154" s="203">
        <v>220</v>
      </c>
      <c r="AD154" s="203">
        <v>220</v>
      </c>
      <c r="AE154" s="50"/>
      <c r="AF154" s="32">
        <f>AB154</f>
        <v>210</v>
      </c>
      <c r="AG154" s="33">
        <f t="shared" si="46"/>
        <v>133.182</v>
      </c>
      <c r="AH154" s="20">
        <f t="shared" si="47"/>
        <v>450</v>
      </c>
      <c r="AI154" s="33">
        <f t="shared" si="48"/>
        <v>285.39</v>
      </c>
      <c r="AJ154" s="20"/>
      <c r="AK154" s="20"/>
      <c r="AL154" s="20">
        <v>5</v>
      </c>
    </row>
    <row r="155" spans="1:38" ht="12.75">
      <c r="A155" s="20">
        <v>12</v>
      </c>
      <c r="B155" s="20">
        <v>1</v>
      </c>
      <c r="C155" s="20" t="s">
        <v>38</v>
      </c>
      <c r="D155" s="20" t="s">
        <v>27</v>
      </c>
      <c r="E155" s="20">
        <v>90</v>
      </c>
      <c r="F155" s="20" t="s">
        <v>1092</v>
      </c>
      <c r="G155" s="20" t="s">
        <v>335</v>
      </c>
      <c r="H155" s="20" t="s">
        <v>335</v>
      </c>
      <c r="I155" s="20" t="s">
        <v>20</v>
      </c>
      <c r="J155" s="51">
        <v>28908</v>
      </c>
      <c r="K155" s="289" t="s">
        <v>50</v>
      </c>
      <c r="L155" s="276">
        <v>90</v>
      </c>
      <c r="M155" s="33">
        <v>0.5853</v>
      </c>
      <c r="N155" s="29">
        <v>190</v>
      </c>
      <c r="O155" s="20">
        <v>200</v>
      </c>
      <c r="P155" s="203">
        <v>210</v>
      </c>
      <c r="Q155" s="50"/>
      <c r="R155" s="20">
        <v>200</v>
      </c>
      <c r="S155" s="33">
        <f aca="true" t="shared" si="49" ref="S155:S186">R155*M155</f>
        <v>117.06</v>
      </c>
      <c r="T155" s="20">
        <v>150</v>
      </c>
      <c r="U155" s="20">
        <v>155</v>
      </c>
      <c r="V155" s="32">
        <v>160</v>
      </c>
      <c r="W155" s="50"/>
      <c r="X155" s="32">
        <v>160</v>
      </c>
      <c r="Y155" s="33">
        <f aca="true" t="shared" si="50" ref="Y155:Y186">X155*M155</f>
        <v>93.64800000000001</v>
      </c>
      <c r="Z155" s="20">
        <f aca="true" t="shared" si="51" ref="Z155:Z189">X155+R155</f>
        <v>360</v>
      </c>
      <c r="AA155" s="33">
        <f aca="true" t="shared" si="52" ref="AA155:AA186">Z155*M155</f>
        <v>210.70800000000003</v>
      </c>
      <c r="AB155" s="20">
        <v>220</v>
      </c>
      <c r="AC155" s="203">
        <v>230</v>
      </c>
      <c r="AD155" s="32">
        <v>0</v>
      </c>
      <c r="AE155" s="50"/>
      <c r="AF155" s="32">
        <f>AB155</f>
        <v>220</v>
      </c>
      <c r="AG155" s="33">
        <f aca="true" t="shared" si="53" ref="AG155:AG186">AF155*M155</f>
        <v>128.76600000000002</v>
      </c>
      <c r="AH155" s="20">
        <f aca="true" t="shared" si="54" ref="AH155:AH189">AF155+Z155</f>
        <v>580</v>
      </c>
      <c r="AI155" s="33">
        <f aca="true" t="shared" si="55" ref="AI155:AI186">AH155*M155</f>
        <v>339.47400000000005</v>
      </c>
      <c r="AJ155" s="20"/>
      <c r="AK155" s="20" t="s">
        <v>1135</v>
      </c>
      <c r="AL155" s="20">
        <v>12</v>
      </c>
    </row>
    <row r="156" spans="1:38" ht="12.75">
      <c r="A156" s="20">
        <v>12</v>
      </c>
      <c r="B156" s="20">
        <v>1</v>
      </c>
      <c r="C156" s="20" t="s">
        <v>38</v>
      </c>
      <c r="D156" s="20" t="s">
        <v>27</v>
      </c>
      <c r="E156" s="20">
        <v>90</v>
      </c>
      <c r="F156" s="20" t="s">
        <v>1436</v>
      </c>
      <c r="G156" s="20" t="s">
        <v>690</v>
      </c>
      <c r="H156" s="20" t="s">
        <v>22</v>
      </c>
      <c r="I156" s="20" t="s">
        <v>20</v>
      </c>
      <c r="J156" s="278">
        <v>26513</v>
      </c>
      <c r="K156" s="227" t="s">
        <v>59</v>
      </c>
      <c r="L156" s="276">
        <v>89.1</v>
      </c>
      <c r="M156" s="233">
        <v>0.6431</v>
      </c>
      <c r="N156" s="203">
        <v>100</v>
      </c>
      <c r="O156" s="203">
        <v>100</v>
      </c>
      <c r="P156" s="32">
        <v>100</v>
      </c>
      <c r="Q156" s="50"/>
      <c r="R156" s="20">
        <v>100</v>
      </c>
      <c r="S156" s="33">
        <f t="shared" si="49"/>
        <v>64.31</v>
      </c>
      <c r="T156" s="20">
        <v>90</v>
      </c>
      <c r="U156" s="20">
        <v>100</v>
      </c>
      <c r="V156" s="203">
        <v>110</v>
      </c>
      <c r="W156" s="50"/>
      <c r="X156" s="32">
        <v>100</v>
      </c>
      <c r="Y156" s="33">
        <f t="shared" si="50"/>
        <v>64.31</v>
      </c>
      <c r="Z156" s="20">
        <f t="shared" si="51"/>
        <v>200</v>
      </c>
      <c r="AA156" s="33">
        <f t="shared" si="52"/>
        <v>128.62</v>
      </c>
      <c r="AB156" s="20">
        <v>120</v>
      </c>
      <c r="AC156" s="20">
        <v>130</v>
      </c>
      <c r="AD156" s="32">
        <v>140</v>
      </c>
      <c r="AE156" s="50"/>
      <c r="AF156" s="32">
        <f>AD156</f>
        <v>140</v>
      </c>
      <c r="AG156" s="33">
        <f t="shared" si="53"/>
        <v>90.034</v>
      </c>
      <c r="AH156" s="20">
        <f t="shared" si="54"/>
        <v>340</v>
      </c>
      <c r="AI156" s="33">
        <f t="shared" si="55"/>
        <v>218.654</v>
      </c>
      <c r="AJ156" s="20"/>
      <c r="AK156" s="20" t="s">
        <v>151</v>
      </c>
      <c r="AL156" s="20">
        <v>12</v>
      </c>
    </row>
    <row r="157" spans="1:38" ht="12.75">
      <c r="A157" s="20">
        <v>12</v>
      </c>
      <c r="B157" s="20">
        <v>1</v>
      </c>
      <c r="C157" s="20" t="s">
        <v>38</v>
      </c>
      <c r="D157" s="20" t="s">
        <v>27</v>
      </c>
      <c r="E157" s="20">
        <v>90</v>
      </c>
      <c r="F157" s="20" t="s">
        <v>555</v>
      </c>
      <c r="G157" s="20" t="s">
        <v>556</v>
      </c>
      <c r="H157" s="20" t="s">
        <v>556</v>
      </c>
      <c r="I157" s="20" t="s">
        <v>20</v>
      </c>
      <c r="J157" s="278">
        <v>16313</v>
      </c>
      <c r="K157" s="227" t="s">
        <v>557</v>
      </c>
      <c r="L157" s="276">
        <v>87.9</v>
      </c>
      <c r="M157" s="233">
        <v>1.2371</v>
      </c>
      <c r="N157" s="29">
        <v>135</v>
      </c>
      <c r="O157" s="20">
        <v>145</v>
      </c>
      <c r="P157" s="32">
        <v>150</v>
      </c>
      <c r="Q157" s="29">
        <v>155</v>
      </c>
      <c r="R157" s="20">
        <v>150</v>
      </c>
      <c r="S157" s="33">
        <f t="shared" si="49"/>
        <v>185.56500000000003</v>
      </c>
      <c r="T157" s="20">
        <v>115</v>
      </c>
      <c r="U157" s="20">
        <v>122.5</v>
      </c>
      <c r="V157" s="32">
        <v>125</v>
      </c>
      <c r="W157" s="20">
        <v>127.5</v>
      </c>
      <c r="X157" s="32">
        <v>125</v>
      </c>
      <c r="Y157" s="33">
        <f t="shared" si="50"/>
        <v>154.63750000000002</v>
      </c>
      <c r="Z157" s="20">
        <f t="shared" si="51"/>
        <v>275</v>
      </c>
      <c r="AA157" s="33">
        <f t="shared" si="52"/>
        <v>340.20250000000004</v>
      </c>
      <c r="AB157" s="20">
        <v>155</v>
      </c>
      <c r="AC157" s="20">
        <v>165</v>
      </c>
      <c r="AD157" s="32">
        <v>175</v>
      </c>
      <c r="AE157" s="32">
        <v>180</v>
      </c>
      <c r="AF157" s="32">
        <f>AD157</f>
        <v>175</v>
      </c>
      <c r="AG157" s="33">
        <f t="shared" si="53"/>
        <v>216.4925</v>
      </c>
      <c r="AH157" s="20">
        <f t="shared" si="54"/>
        <v>450</v>
      </c>
      <c r="AI157" s="33">
        <f t="shared" si="55"/>
        <v>556.695</v>
      </c>
      <c r="AJ157" s="20"/>
      <c r="AK157" s="20"/>
      <c r="AL157" s="20">
        <v>12</v>
      </c>
    </row>
    <row r="158" spans="1:38" ht="12.75">
      <c r="A158" s="20">
        <v>12</v>
      </c>
      <c r="B158" s="20">
        <v>1</v>
      </c>
      <c r="C158" s="20" t="s">
        <v>38</v>
      </c>
      <c r="D158" s="20" t="s">
        <v>27</v>
      </c>
      <c r="E158" s="20">
        <v>90</v>
      </c>
      <c r="F158" s="20" t="s">
        <v>1431</v>
      </c>
      <c r="G158" s="20" t="s">
        <v>75</v>
      </c>
      <c r="H158" s="20" t="s">
        <v>75</v>
      </c>
      <c r="I158" s="20" t="s">
        <v>20</v>
      </c>
      <c r="J158" s="278">
        <v>14056</v>
      </c>
      <c r="K158" s="227" t="s">
        <v>988</v>
      </c>
      <c r="L158" s="276">
        <v>84.1</v>
      </c>
      <c r="M158" s="233">
        <v>1.2762</v>
      </c>
      <c r="N158" s="29">
        <v>125</v>
      </c>
      <c r="O158" s="20">
        <v>130</v>
      </c>
      <c r="P158" s="32">
        <v>135</v>
      </c>
      <c r="Q158" s="50"/>
      <c r="R158" s="20">
        <v>135</v>
      </c>
      <c r="S158" s="33">
        <f t="shared" si="49"/>
        <v>172.287</v>
      </c>
      <c r="T158" s="20">
        <v>85</v>
      </c>
      <c r="U158" s="20">
        <v>90</v>
      </c>
      <c r="V158" s="32">
        <v>95</v>
      </c>
      <c r="W158" s="50"/>
      <c r="X158" s="32">
        <v>95</v>
      </c>
      <c r="Y158" s="33">
        <f t="shared" si="50"/>
        <v>121.239</v>
      </c>
      <c r="Z158" s="20">
        <f t="shared" si="51"/>
        <v>230</v>
      </c>
      <c r="AA158" s="33">
        <f t="shared" si="52"/>
        <v>293.526</v>
      </c>
      <c r="AB158" s="20">
        <v>145</v>
      </c>
      <c r="AC158" s="20">
        <v>160</v>
      </c>
      <c r="AD158" s="32">
        <v>170</v>
      </c>
      <c r="AE158" s="50"/>
      <c r="AF158" s="32">
        <f>AD158</f>
        <v>170</v>
      </c>
      <c r="AG158" s="33">
        <f t="shared" si="53"/>
        <v>216.954</v>
      </c>
      <c r="AH158" s="20">
        <f t="shared" si="54"/>
        <v>400</v>
      </c>
      <c r="AI158" s="33">
        <f t="shared" si="55"/>
        <v>510.48</v>
      </c>
      <c r="AJ158" s="20"/>
      <c r="AK158" s="20"/>
      <c r="AL158" s="20">
        <v>12</v>
      </c>
    </row>
    <row r="159" spans="1:38" ht="12.75">
      <c r="A159" s="20">
        <v>12</v>
      </c>
      <c r="B159" s="20">
        <v>1</v>
      </c>
      <c r="C159" s="20" t="s">
        <v>38</v>
      </c>
      <c r="D159" s="20" t="s">
        <v>27</v>
      </c>
      <c r="E159" s="20">
        <v>90</v>
      </c>
      <c r="F159" s="20" t="s">
        <v>1437</v>
      </c>
      <c r="G159" s="20" t="s">
        <v>497</v>
      </c>
      <c r="H159" s="20" t="s">
        <v>52</v>
      </c>
      <c r="I159" s="20" t="s">
        <v>20</v>
      </c>
      <c r="J159" s="51">
        <v>33147</v>
      </c>
      <c r="K159" s="289" t="s">
        <v>19</v>
      </c>
      <c r="L159" s="276">
        <v>90</v>
      </c>
      <c r="M159" s="33">
        <v>0.5853</v>
      </c>
      <c r="N159" s="29">
        <v>202.5</v>
      </c>
      <c r="O159" s="20">
        <v>212.5</v>
      </c>
      <c r="P159" s="203">
        <v>220</v>
      </c>
      <c r="Q159" s="50"/>
      <c r="R159" s="20">
        <v>212.5</v>
      </c>
      <c r="S159" s="33">
        <f t="shared" si="49"/>
        <v>124.37625000000001</v>
      </c>
      <c r="T159" s="20">
        <v>150</v>
      </c>
      <c r="U159" s="20">
        <v>155</v>
      </c>
      <c r="V159" s="32">
        <v>160</v>
      </c>
      <c r="W159" s="50"/>
      <c r="X159" s="32">
        <v>160</v>
      </c>
      <c r="Y159" s="33">
        <f t="shared" si="50"/>
        <v>93.64800000000001</v>
      </c>
      <c r="Z159" s="20">
        <f t="shared" si="51"/>
        <v>372.5</v>
      </c>
      <c r="AA159" s="33">
        <f t="shared" si="52"/>
        <v>218.02425000000002</v>
      </c>
      <c r="AB159" s="20">
        <v>225</v>
      </c>
      <c r="AC159" s="203">
        <v>230</v>
      </c>
      <c r="AD159" s="32">
        <v>235</v>
      </c>
      <c r="AE159" s="50"/>
      <c r="AF159" s="32">
        <f>AD159</f>
        <v>235</v>
      </c>
      <c r="AG159" s="33">
        <f t="shared" si="53"/>
        <v>137.5455</v>
      </c>
      <c r="AH159" s="20">
        <f t="shared" si="54"/>
        <v>607.5</v>
      </c>
      <c r="AI159" s="33">
        <f t="shared" si="55"/>
        <v>355.56975</v>
      </c>
      <c r="AJ159" s="20"/>
      <c r="AK159" s="20" t="s">
        <v>461</v>
      </c>
      <c r="AL159" s="20">
        <v>12</v>
      </c>
    </row>
    <row r="160" spans="1:38" ht="12.75">
      <c r="A160" s="20">
        <v>5</v>
      </c>
      <c r="B160" s="20">
        <v>2</v>
      </c>
      <c r="C160" s="20" t="s">
        <v>38</v>
      </c>
      <c r="D160" s="20" t="s">
        <v>27</v>
      </c>
      <c r="E160" s="20">
        <v>90</v>
      </c>
      <c r="F160" s="20" t="s">
        <v>1434</v>
      </c>
      <c r="G160" s="20" t="s">
        <v>421</v>
      </c>
      <c r="H160" s="20" t="s">
        <v>421</v>
      </c>
      <c r="I160" s="20" t="s">
        <v>20</v>
      </c>
      <c r="J160" s="51">
        <v>31300</v>
      </c>
      <c r="K160" s="289" t="s">
        <v>19</v>
      </c>
      <c r="L160" s="276">
        <v>87.2</v>
      </c>
      <c r="M160" s="291">
        <v>0.5969</v>
      </c>
      <c r="N160" s="29">
        <v>190</v>
      </c>
      <c r="O160" s="203">
        <v>200</v>
      </c>
      <c r="P160" s="32">
        <v>200</v>
      </c>
      <c r="Q160" s="50"/>
      <c r="R160" s="20">
        <v>200</v>
      </c>
      <c r="S160" s="33">
        <f t="shared" si="49"/>
        <v>119.38</v>
      </c>
      <c r="T160" s="20">
        <v>125</v>
      </c>
      <c r="U160" s="203">
        <v>132.5</v>
      </c>
      <c r="V160" s="32">
        <v>132.5</v>
      </c>
      <c r="W160" s="50"/>
      <c r="X160" s="32">
        <v>132.5</v>
      </c>
      <c r="Y160" s="33">
        <f t="shared" si="50"/>
        <v>79.08924999999999</v>
      </c>
      <c r="Z160" s="20">
        <f t="shared" si="51"/>
        <v>332.5</v>
      </c>
      <c r="AA160" s="33">
        <f t="shared" si="52"/>
        <v>198.46925</v>
      </c>
      <c r="AB160" s="20">
        <v>220</v>
      </c>
      <c r="AC160" s="20">
        <v>235</v>
      </c>
      <c r="AD160" s="203">
        <v>240</v>
      </c>
      <c r="AE160" s="50"/>
      <c r="AF160" s="32">
        <f>AC160</f>
        <v>235</v>
      </c>
      <c r="AG160" s="33">
        <f t="shared" si="53"/>
        <v>140.2715</v>
      </c>
      <c r="AH160" s="20">
        <f t="shared" si="54"/>
        <v>567.5</v>
      </c>
      <c r="AI160" s="33">
        <f t="shared" si="55"/>
        <v>338.74075</v>
      </c>
      <c r="AJ160" s="20"/>
      <c r="AK160" s="20"/>
      <c r="AL160" s="20">
        <v>5</v>
      </c>
    </row>
    <row r="161" spans="1:38" ht="12.75">
      <c r="A161" s="20">
        <v>3</v>
      </c>
      <c r="B161" s="20">
        <v>3</v>
      </c>
      <c r="C161" s="20" t="s">
        <v>38</v>
      </c>
      <c r="D161" s="20" t="s">
        <v>27</v>
      </c>
      <c r="E161" s="20">
        <v>90</v>
      </c>
      <c r="F161" s="20" t="s">
        <v>953</v>
      </c>
      <c r="G161" s="20" t="s">
        <v>69</v>
      </c>
      <c r="H161" s="20" t="s">
        <v>69</v>
      </c>
      <c r="I161" s="20" t="s">
        <v>20</v>
      </c>
      <c r="J161" s="278">
        <v>31554</v>
      </c>
      <c r="K161" s="227" t="s">
        <v>19</v>
      </c>
      <c r="L161" s="276">
        <v>89.1</v>
      </c>
      <c r="M161" s="233">
        <v>0.5889</v>
      </c>
      <c r="N161" s="29">
        <v>142.5</v>
      </c>
      <c r="O161" s="20">
        <v>145</v>
      </c>
      <c r="P161" s="32">
        <v>150</v>
      </c>
      <c r="Q161" s="50"/>
      <c r="R161" s="20">
        <v>150</v>
      </c>
      <c r="S161" s="33">
        <f t="shared" si="49"/>
        <v>88.335</v>
      </c>
      <c r="T161" s="20">
        <v>135</v>
      </c>
      <c r="U161" s="20">
        <v>137.5</v>
      </c>
      <c r="V161" s="203">
        <v>140</v>
      </c>
      <c r="W161" s="50"/>
      <c r="X161" s="32">
        <v>137.5</v>
      </c>
      <c r="Y161" s="33">
        <f t="shared" si="50"/>
        <v>80.97375</v>
      </c>
      <c r="Z161" s="20">
        <f t="shared" si="51"/>
        <v>287.5</v>
      </c>
      <c r="AA161" s="33">
        <f t="shared" si="52"/>
        <v>169.30875</v>
      </c>
      <c r="AB161" s="20">
        <v>160</v>
      </c>
      <c r="AC161" s="20">
        <v>182.5</v>
      </c>
      <c r="AD161" s="203">
        <v>195</v>
      </c>
      <c r="AE161" s="50"/>
      <c r="AF161" s="32">
        <f>AC161</f>
        <v>182.5</v>
      </c>
      <c r="AG161" s="33">
        <f t="shared" si="53"/>
        <v>107.47425</v>
      </c>
      <c r="AH161" s="20">
        <f t="shared" si="54"/>
        <v>470</v>
      </c>
      <c r="AI161" s="33">
        <f t="shared" si="55"/>
        <v>276.783</v>
      </c>
      <c r="AJ161" s="20"/>
      <c r="AK161" s="20" t="s">
        <v>966</v>
      </c>
      <c r="AL161" s="20">
        <v>3</v>
      </c>
    </row>
    <row r="162" spans="1:38" ht="12.75">
      <c r="A162" s="20">
        <v>0</v>
      </c>
      <c r="B162" s="20" t="s">
        <v>234</v>
      </c>
      <c r="C162" s="20" t="s">
        <v>38</v>
      </c>
      <c r="D162" s="20" t="s">
        <v>27</v>
      </c>
      <c r="E162" s="20">
        <v>90</v>
      </c>
      <c r="F162" s="20" t="s">
        <v>1435</v>
      </c>
      <c r="G162" s="20" t="s">
        <v>335</v>
      </c>
      <c r="H162" s="20" t="s">
        <v>335</v>
      </c>
      <c r="I162" s="20" t="s">
        <v>20</v>
      </c>
      <c r="J162" s="51">
        <v>33544</v>
      </c>
      <c r="K162" s="289" t="s">
        <v>19</v>
      </c>
      <c r="L162" s="276">
        <v>87.5</v>
      </c>
      <c r="M162" s="33">
        <v>0.5956</v>
      </c>
      <c r="N162" s="29">
        <v>130</v>
      </c>
      <c r="O162" s="20">
        <v>0</v>
      </c>
      <c r="P162" s="32">
        <v>0</v>
      </c>
      <c r="Q162" s="50"/>
      <c r="R162" s="20">
        <v>0</v>
      </c>
      <c r="S162" s="33">
        <f t="shared" si="49"/>
        <v>0</v>
      </c>
      <c r="T162" s="20">
        <v>135</v>
      </c>
      <c r="U162" s="20">
        <v>0</v>
      </c>
      <c r="V162" s="32">
        <v>0</v>
      </c>
      <c r="W162" s="50"/>
      <c r="X162" s="32">
        <v>0</v>
      </c>
      <c r="Y162" s="33">
        <f t="shared" si="50"/>
        <v>0</v>
      </c>
      <c r="Z162" s="20">
        <f t="shared" si="51"/>
        <v>0</v>
      </c>
      <c r="AA162" s="33">
        <f t="shared" si="52"/>
        <v>0</v>
      </c>
      <c r="AB162" s="20">
        <v>245</v>
      </c>
      <c r="AC162" s="20">
        <v>0</v>
      </c>
      <c r="AD162" s="32">
        <v>0</v>
      </c>
      <c r="AE162" s="50"/>
      <c r="AF162" s="32">
        <v>0</v>
      </c>
      <c r="AG162" s="33">
        <f t="shared" si="53"/>
        <v>0</v>
      </c>
      <c r="AH162" s="20">
        <f t="shared" si="54"/>
        <v>0</v>
      </c>
      <c r="AI162" s="33">
        <f t="shared" si="55"/>
        <v>0</v>
      </c>
      <c r="AJ162" s="20"/>
      <c r="AK162" s="20"/>
      <c r="AL162" s="20">
        <v>0</v>
      </c>
    </row>
    <row r="163" spans="1:38" ht="12.75">
      <c r="A163" s="20">
        <v>12</v>
      </c>
      <c r="B163" s="20">
        <v>1</v>
      </c>
      <c r="C163" s="20" t="s">
        <v>38</v>
      </c>
      <c r="D163" s="20" t="s">
        <v>27</v>
      </c>
      <c r="E163" s="20">
        <v>90</v>
      </c>
      <c r="F163" s="20" t="s">
        <v>1530</v>
      </c>
      <c r="G163" s="20" t="s">
        <v>392</v>
      </c>
      <c r="H163" s="20" t="s">
        <v>392</v>
      </c>
      <c r="I163" s="20" t="s">
        <v>392</v>
      </c>
      <c r="J163" s="278">
        <v>37058</v>
      </c>
      <c r="K163" s="227" t="s">
        <v>82</v>
      </c>
      <c r="L163" s="276">
        <v>89.95</v>
      </c>
      <c r="M163" s="233">
        <v>0.6204</v>
      </c>
      <c r="N163" s="29">
        <v>140</v>
      </c>
      <c r="O163" s="20">
        <v>155</v>
      </c>
      <c r="P163" s="32">
        <v>160</v>
      </c>
      <c r="Q163" s="50"/>
      <c r="R163" s="20">
        <v>160</v>
      </c>
      <c r="S163" s="33">
        <f t="shared" si="49"/>
        <v>99.264</v>
      </c>
      <c r="T163" s="20">
        <v>110</v>
      </c>
      <c r="U163" s="20">
        <v>120</v>
      </c>
      <c r="V163" s="203">
        <v>130</v>
      </c>
      <c r="W163" s="50"/>
      <c r="X163" s="32">
        <v>120</v>
      </c>
      <c r="Y163" s="33">
        <f t="shared" si="50"/>
        <v>74.448</v>
      </c>
      <c r="Z163" s="20">
        <f t="shared" si="51"/>
        <v>280</v>
      </c>
      <c r="AA163" s="33">
        <f t="shared" si="52"/>
        <v>173.712</v>
      </c>
      <c r="AB163" s="20">
        <v>180</v>
      </c>
      <c r="AC163" s="20">
        <v>190</v>
      </c>
      <c r="AD163" s="32">
        <v>200</v>
      </c>
      <c r="AE163" s="50"/>
      <c r="AF163" s="32">
        <f>AD163</f>
        <v>200</v>
      </c>
      <c r="AG163" s="33">
        <f t="shared" si="53"/>
        <v>124.07999999999998</v>
      </c>
      <c r="AH163" s="20">
        <f t="shared" si="54"/>
        <v>480</v>
      </c>
      <c r="AI163" s="33">
        <f t="shared" si="55"/>
        <v>297.792</v>
      </c>
      <c r="AJ163" s="20"/>
      <c r="AK163" s="20" t="s">
        <v>1656</v>
      </c>
      <c r="AL163" s="20">
        <v>12</v>
      </c>
    </row>
    <row r="164" spans="1:38" ht="12.75">
      <c r="A164" s="20">
        <v>12</v>
      </c>
      <c r="B164" s="20">
        <v>1</v>
      </c>
      <c r="C164" s="20" t="s">
        <v>38</v>
      </c>
      <c r="D164" s="20" t="s">
        <v>27</v>
      </c>
      <c r="E164" s="20">
        <v>100</v>
      </c>
      <c r="F164" s="20" t="s">
        <v>1441</v>
      </c>
      <c r="G164" s="20" t="s">
        <v>818</v>
      </c>
      <c r="H164" s="20" t="s">
        <v>818</v>
      </c>
      <c r="I164" s="20" t="s">
        <v>20</v>
      </c>
      <c r="J164" s="51">
        <v>26626</v>
      </c>
      <c r="K164" s="289" t="s">
        <v>59</v>
      </c>
      <c r="L164" s="276">
        <v>98.5</v>
      </c>
      <c r="M164" s="291">
        <v>0.5963</v>
      </c>
      <c r="N164" s="29">
        <v>230</v>
      </c>
      <c r="O164" s="156">
        <v>240</v>
      </c>
      <c r="P164" s="156">
        <v>240</v>
      </c>
      <c r="Q164" s="50"/>
      <c r="R164" s="20">
        <v>230</v>
      </c>
      <c r="S164" s="33">
        <f t="shared" si="49"/>
        <v>137.149</v>
      </c>
      <c r="T164" s="20">
        <v>150</v>
      </c>
      <c r="U164" s="20">
        <v>157.5</v>
      </c>
      <c r="V164" s="203">
        <v>160</v>
      </c>
      <c r="W164" s="50"/>
      <c r="X164" s="32">
        <v>157.5</v>
      </c>
      <c r="Y164" s="33">
        <f t="shared" si="50"/>
        <v>93.91725000000001</v>
      </c>
      <c r="Z164" s="20">
        <f t="shared" si="51"/>
        <v>387.5</v>
      </c>
      <c r="AA164" s="33">
        <f t="shared" si="52"/>
        <v>231.06625000000003</v>
      </c>
      <c r="AB164" s="20">
        <v>240</v>
      </c>
      <c r="AC164" s="20">
        <v>260</v>
      </c>
      <c r="AD164" s="32">
        <v>270</v>
      </c>
      <c r="AE164" s="50"/>
      <c r="AF164" s="32">
        <f>AD164</f>
        <v>270</v>
      </c>
      <c r="AG164" s="33">
        <f t="shared" si="53"/>
        <v>161.001</v>
      </c>
      <c r="AH164" s="20">
        <f t="shared" si="54"/>
        <v>657.5</v>
      </c>
      <c r="AI164" s="33">
        <f t="shared" si="55"/>
        <v>392.06725000000006</v>
      </c>
      <c r="AJ164" s="20"/>
      <c r="AK164" s="20"/>
      <c r="AL164" s="20">
        <v>12</v>
      </c>
    </row>
    <row r="165" spans="1:38" ht="12.75">
      <c r="A165" s="20">
        <v>5</v>
      </c>
      <c r="B165" s="20">
        <v>2</v>
      </c>
      <c r="C165" s="20" t="s">
        <v>38</v>
      </c>
      <c r="D165" s="20" t="s">
        <v>27</v>
      </c>
      <c r="E165" s="20">
        <v>100</v>
      </c>
      <c r="F165" s="20" t="s">
        <v>1180</v>
      </c>
      <c r="G165" s="20" t="s">
        <v>432</v>
      </c>
      <c r="H165" s="20" t="s">
        <v>432</v>
      </c>
      <c r="I165" s="20" t="s">
        <v>20</v>
      </c>
      <c r="J165" s="51">
        <v>26381</v>
      </c>
      <c r="K165" s="289" t="s">
        <v>59</v>
      </c>
      <c r="L165" s="276">
        <v>96.2</v>
      </c>
      <c r="M165" s="291">
        <v>0.6161</v>
      </c>
      <c r="N165" s="29">
        <v>170</v>
      </c>
      <c r="O165" s="20">
        <v>190</v>
      </c>
      <c r="P165" s="32">
        <v>200</v>
      </c>
      <c r="Q165" s="50"/>
      <c r="R165" s="20">
        <v>200</v>
      </c>
      <c r="S165" s="33">
        <f t="shared" si="49"/>
        <v>123.22</v>
      </c>
      <c r="T165" s="20">
        <v>135</v>
      </c>
      <c r="U165" s="20">
        <v>145</v>
      </c>
      <c r="V165" s="32">
        <v>155</v>
      </c>
      <c r="W165" s="50"/>
      <c r="X165" s="32">
        <v>155</v>
      </c>
      <c r="Y165" s="33">
        <f t="shared" si="50"/>
        <v>95.49549999999999</v>
      </c>
      <c r="Z165" s="20">
        <f t="shared" si="51"/>
        <v>355</v>
      </c>
      <c r="AA165" s="33">
        <f t="shared" si="52"/>
        <v>218.7155</v>
      </c>
      <c r="AB165" s="20">
        <v>180</v>
      </c>
      <c r="AC165" s="20">
        <v>210</v>
      </c>
      <c r="AD165" s="203">
        <v>230</v>
      </c>
      <c r="AE165" s="50"/>
      <c r="AF165" s="32">
        <f>AC165</f>
        <v>210</v>
      </c>
      <c r="AG165" s="33">
        <f t="shared" si="53"/>
        <v>129.381</v>
      </c>
      <c r="AH165" s="20">
        <f t="shared" si="54"/>
        <v>565</v>
      </c>
      <c r="AI165" s="33">
        <f t="shared" si="55"/>
        <v>348.0965</v>
      </c>
      <c r="AJ165" s="20"/>
      <c r="AK165" s="20" t="s">
        <v>1284</v>
      </c>
      <c r="AL165" s="20">
        <v>5</v>
      </c>
    </row>
    <row r="166" spans="1:38" ht="12.75">
      <c r="A166" s="20">
        <v>12</v>
      </c>
      <c r="B166" s="20">
        <v>1</v>
      </c>
      <c r="C166" s="20" t="s">
        <v>38</v>
      </c>
      <c r="D166" s="20" t="s">
        <v>27</v>
      </c>
      <c r="E166" s="20">
        <v>100</v>
      </c>
      <c r="F166" s="20" t="s">
        <v>864</v>
      </c>
      <c r="G166" s="20" t="s">
        <v>28</v>
      </c>
      <c r="H166" s="20" t="s">
        <v>28</v>
      </c>
      <c r="I166" s="20" t="s">
        <v>20</v>
      </c>
      <c r="J166" s="51">
        <v>24463</v>
      </c>
      <c r="K166" s="289" t="s">
        <v>55</v>
      </c>
      <c r="L166" s="276">
        <v>97.7</v>
      </c>
      <c r="M166" s="33">
        <v>0.6937</v>
      </c>
      <c r="N166" s="29">
        <v>190</v>
      </c>
      <c r="O166" s="20">
        <v>200</v>
      </c>
      <c r="P166" s="32">
        <v>210</v>
      </c>
      <c r="Q166" s="50"/>
      <c r="R166" s="20">
        <v>210</v>
      </c>
      <c r="S166" s="33">
        <f t="shared" si="49"/>
        <v>145.677</v>
      </c>
      <c r="T166" s="20">
        <v>165</v>
      </c>
      <c r="U166" s="20">
        <v>170</v>
      </c>
      <c r="V166" s="32">
        <v>175</v>
      </c>
      <c r="W166" s="50"/>
      <c r="X166" s="32">
        <v>175</v>
      </c>
      <c r="Y166" s="33">
        <f t="shared" si="50"/>
        <v>121.3975</v>
      </c>
      <c r="Z166" s="20">
        <f t="shared" si="51"/>
        <v>385</v>
      </c>
      <c r="AA166" s="33">
        <f t="shared" si="52"/>
        <v>267.0745</v>
      </c>
      <c r="AB166" s="20">
        <v>200</v>
      </c>
      <c r="AC166" s="20">
        <v>215</v>
      </c>
      <c r="AD166" s="32">
        <v>220</v>
      </c>
      <c r="AE166" s="50"/>
      <c r="AF166" s="32">
        <f>AD166</f>
        <v>220</v>
      </c>
      <c r="AG166" s="33">
        <f t="shared" si="53"/>
        <v>152.614</v>
      </c>
      <c r="AH166" s="20">
        <f t="shared" si="54"/>
        <v>605</v>
      </c>
      <c r="AI166" s="33">
        <f t="shared" si="55"/>
        <v>419.6885</v>
      </c>
      <c r="AJ166" s="20"/>
      <c r="AK166" s="20" t="s">
        <v>671</v>
      </c>
      <c r="AL166" s="20">
        <v>12</v>
      </c>
    </row>
    <row r="167" spans="1:38" ht="12.75">
      <c r="A167" s="20">
        <v>12</v>
      </c>
      <c r="B167" s="20">
        <v>1</v>
      </c>
      <c r="C167" s="20" t="s">
        <v>38</v>
      </c>
      <c r="D167" s="20" t="s">
        <v>27</v>
      </c>
      <c r="E167" s="20">
        <v>100</v>
      </c>
      <c r="F167" s="20" t="s">
        <v>1443</v>
      </c>
      <c r="G167" s="20" t="s">
        <v>286</v>
      </c>
      <c r="H167" s="20" t="s">
        <v>52</v>
      </c>
      <c r="I167" s="20" t="s">
        <v>20</v>
      </c>
      <c r="J167" s="51">
        <v>21308</v>
      </c>
      <c r="K167" s="289" t="s">
        <v>205</v>
      </c>
      <c r="L167" s="276">
        <v>99.2</v>
      </c>
      <c r="M167" s="33">
        <v>0.9452</v>
      </c>
      <c r="N167" s="29">
        <v>220</v>
      </c>
      <c r="O167" s="20">
        <v>232.5</v>
      </c>
      <c r="P167" s="156">
        <v>242.5</v>
      </c>
      <c r="Q167" s="50"/>
      <c r="R167" s="20">
        <v>232.5</v>
      </c>
      <c r="S167" s="33">
        <f t="shared" si="49"/>
        <v>219.75900000000001</v>
      </c>
      <c r="T167" s="20">
        <v>160</v>
      </c>
      <c r="U167" s="20">
        <v>167.5</v>
      </c>
      <c r="V167" s="32">
        <v>172.5</v>
      </c>
      <c r="W167" s="50"/>
      <c r="X167" s="32">
        <v>172.5</v>
      </c>
      <c r="Y167" s="33">
        <f t="shared" si="50"/>
        <v>163.047</v>
      </c>
      <c r="Z167" s="20">
        <f t="shared" si="51"/>
        <v>405</v>
      </c>
      <c r="AA167" s="33">
        <f t="shared" si="52"/>
        <v>382.80600000000004</v>
      </c>
      <c r="AB167" s="20">
        <v>210</v>
      </c>
      <c r="AC167" s="20">
        <v>220</v>
      </c>
      <c r="AD167" s="203">
        <v>225</v>
      </c>
      <c r="AE167" s="50"/>
      <c r="AF167" s="32">
        <f>AC167</f>
        <v>220</v>
      </c>
      <c r="AG167" s="33">
        <f t="shared" si="53"/>
        <v>207.94400000000002</v>
      </c>
      <c r="AH167" s="20">
        <f t="shared" si="54"/>
        <v>625</v>
      </c>
      <c r="AI167" s="33">
        <f t="shared" si="55"/>
        <v>590.75</v>
      </c>
      <c r="AJ167" s="20" t="s">
        <v>473</v>
      </c>
      <c r="AK167" s="20" t="s">
        <v>1444</v>
      </c>
      <c r="AL167" s="20">
        <v>21</v>
      </c>
    </row>
    <row r="168" spans="1:38" ht="12.75">
      <c r="A168" s="20">
        <v>12</v>
      </c>
      <c r="B168" s="20">
        <v>1</v>
      </c>
      <c r="C168" s="20" t="s">
        <v>38</v>
      </c>
      <c r="D168" s="20" t="s">
        <v>27</v>
      </c>
      <c r="E168" s="20">
        <v>100</v>
      </c>
      <c r="F168" s="20" t="s">
        <v>1615</v>
      </c>
      <c r="G168" s="20" t="s">
        <v>35</v>
      </c>
      <c r="H168" s="20" t="s">
        <v>35</v>
      </c>
      <c r="I168" s="20" t="s">
        <v>20</v>
      </c>
      <c r="J168" s="51">
        <v>31210</v>
      </c>
      <c r="K168" s="289" t="s">
        <v>19</v>
      </c>
      <c r="L168" s="276">
        <v>98.7</v>
      </c>
      <c r="M168" s="33">
        <v>0.5573</v>
      </c>
      <c r="N168" s="29">
        <v>260</v>
      </c>
      <c r="O168" s="156">
        <v>280</v>
      </c>
      <c r="P168" s="32">
        <v>280</v>
      </c>
      <c r="Q168" s="50"/>
      <c r="R168" s="20">
        <v>280</v>
      </c>
      <c r="S168" s="33">
        <f t="shared" si="49"/>
        <v>156.044</v>
      </c>
      <c r="T168" s="20">
        <v>160</v>
      </c>
      <c r="U168" s="20">
        <v>165</v>
      </c>
      <c r="V168" s="32">
        <v>170</v>
      </c>
      <c r="W168" s="50"/>
      <c r="X168" s="32">
        <v>170</v>
      </c>
      <c r="Y168" s="33">
        <f t="shared" si="50"/>
        <v>94.741</v>
      </c>
      <c r="Z168" s="20">
        <f t="shared" si="51"/>
        <v>450</v>
      </c>
      <c r="AA168" s="33">
        <f t="shared" si="52"/>
        <v>250.785</v>
      </c>
      <c r="AB168" s="20">
        <v>260</v>
      </c>
      <c r="AC168" s="20">
        <v>280</v>
      </c>
      <c r="AD168" s="203">
        <v>300</v>
      </c>
      <c r="AE168" s="50"/>
      <c r="AF168" s="32">
        <f>AC168</f>
        <v>280</v>
      </c>
      <c r="AG168" s="33">
        <f t="shared" si="53"/>
        <v>156.044</v>
      </c>
      <c r="AH168" s="20">
        <f t="shared" si="54"/>
        <v>730</v>
      </c>
      <c r="AI168" s="33">
        <f t="shared" si="55"/>
        <v>406.829</v>
      </c>
      <c r="AJ168" s="20" t="s">
        <v>474</v>
      </c>
      <c r="AK168" s="20"/>
      <c r="AL168" s="20">
        <v>48</v>
      </c>
    </row>
    <row r="169" spans="1:38" ht="12.75">
      <c r="A169" s="20">
        <v>5</v>
      </c>
      <c r="B169" s="20">
        <v>2</v>
      </c>
      <c r="C169" s="20" t="s">
        <v>38</v>
      </c>
      <c r="D169" s="20" t="s">
        <v>27</v>
      </c>
      <c r="E169" s="20">
        <v>100</v>
      </c>
      <c r="F169" s="20" t="s">
        <v>955</v>
      </c>
      <c r="G169" s="20" t="s">
        <v>69</v>
      </c>
      <c r="H169" s="20" t="s">
        <v>69</v>
      </c>
      <c r="I169" s="20" t="s">
        <v>20</v>
      </c>
      <c r="J169" s="278">
        <v>29773</v>
      </c>
      <c r="K169" s="227" t="s">
        <v>19</v>
      </c>
      <c r="L169" s="276">
        <v>97.2</v>
      </c>
      <c r="M169" s="233">
        <v>0.5613</v>
      </c>
      <c r="N169" s="29">
        <v>220</v>
      </c>
      <c r="O169" s="20">
        <v>235</v>
      </c>
      <c r="P169" s="32">
        <v>240</v>
      </c>
      <c r="Q169" s="50"/>
      <c r="R169" s="20">
        <v>240</v>
      </c>
      <c r="S169" s="33">
        <f t="shared" si="49"/>
        <v>134.71200000000002</v>
      </c>
      <c r="T169" s="20">
        <v>170</v>
      </c>
      <c r="U169" s="20">
        <v>175</v>
      </c>
      <c r="V169" s="32">
        <v>177.5</v>
      </c>
      <c r="W169" s="50"/>
      <c r="X169" s="32">
        <v>177.5</v>
      </c>
      <c r="Y169" s="33">
        <f t="shared" si="50"/>
        <v>99.63075</v>
      </c>
      <c r="Z169" s="20">
        <f t="shared" si="51"/>
        <v>417.5</v>
      </c>
      <c r="AA169" s="33">
        <f t="shared" si="52"/>
        <v>234.34275</v>
      </c>
      <c r="AB169" s="20">
        <v>220</v>
      </c>
      <c r="AC169" s="20">
        <v>235</v>
      </c>
      <c r="AD169" s="32">
        <v>252.5</v>
      </c>
      <c r="AE169" s="50"/>
      <c r="AF169" s="32">
        <f>AD169</f>
        <v>252.5</v>
      </c>
      <c r="AG169" s="33">
        <f t="shared" si="53"/>
        <v>141.72825</v>
      </c>
      <c r="AH169" s="20">
        <f t="shared" si="54"/>
        <v>670</v>
      </c>
      <c r="AI169" s="33">
        <f t="shared" si="55"/>
        <v>376.071</v>
      </c>
      <c r="AJ169" s="20"/>
      <c r="AK169" s="20"/>
      <c r="AL169" s="20">
        <v>5</v>
      </c>
    </row>
    <row r="170" spans="1:38" ht="12.75">
      <c r="A170" s="20">
        <v>3</v>
      </c>
      <c r="B170" s="20">
        <v>3</v>
      </c>
      <c r="C170" s="20" t="s">
        <v>38</v>
      </c>
      <c r="D170" s="20" t="s">
        <v>27</v>
      </c>
      <c r="E170" s="20">
        <v>100</v>
      </c>
      <c r="F170" s="20" t="s">
        <v>1442</v>
      </c>
      <c r="G170" s="20" t="s">
        <v>35</v>
      </c>
      <c r="H170" s="20" t="s">
        <v>35</v>
      </c>
      <c r="I170" s="20" t="s">
        <v>20</v>
      </c>
      <c r="J170" s="51">
        <v>30669</v>
      </c>
      <c r="K170" s="289" t="s">
        <v>19</v>
      </c>
      <c r="L170" s="276">
        <v>98.7</v>
      </c>
      <c r="M170" s="33">
        <v>0.5573</v>
      </c>
      <c r="N170" s="29">
        <v>215</v>
      </c>
      <c r="O170" s="20">
        <v>230</v>
      </c>
      <c r="P170" s="32">
        <v>240</v>
      </c>
      <c r="Q170" s="50"/>
      <c r="R170" s="20">
        <v>240</v>
      </c>
      <c r="S170" s="33">
        <f t="shared" si="49"/>
        <v>133.752</v>
      </c>
      <c r="T170" s="20">
        <v>150</v>
      </c>
      <c r="U170" s="20">
        <v>155</v>
      </c>
      <c r="V170" s="32">
        <v>160</v>
      </c>
      <c r="W170" s="50"/>
      <c r="X170" s="32">
        <v>160</v>
      </c>
      <c r="Y170" s="33">
        <f t="shared" si="50"/>
        <v>89.168</v>
      </c>
      <c r="Z170" s="20">
        <f t="shared" si="51"/>
        <v>400</v>
      </c>
      <c r="AA170" s="33">
        <f t="shared" si="52"/>
        <v>222.92000000000002</v>
      </c>
      <c r="AB170" s="20">
        <v>235</v>
      </c>
      <c r="AC170" s="20">
        <v>250</v>
      </c>
      <c r="AD170" s="32">
        <v>260</v>
      </c>
      <c r="AE170" s="50"/>
      <c r="AF170" s="32">
        <f>AD170</f>
        <v>260</v>
      </c>
      <c r="AG170" s="33">
        <f t="shared" si="53"/>
        <v>144.898</v>
      </c>
      <c r="AH170" s="20">
        <f t="shared" si="54"/>
        <v>660</v>
      </c>
      <c r="AI170" s="33">
        <f t="shared" si="55"/>
        <v>367.818</v>
      </c>
      <c r="AJ170" s="20"/>
      <c r="AK170" s="20" t="s">
        <v>1661</v>
      </c>
      <c r="AL170" s="20">
        <v>3</v>
      </c>
    </row>
    <row r="171" spans="1:38" ht="12.75">
      <c r="A171" s="20">
        <v>2</v>
      </c>
      <c r="B171" s="20">
        <v>4</v>
      </c>
      <c r="C171" s="20" t="s">
        <v>38</v>
      </c>
      <c r="D171" s="20" t="s">
        <v>27</v>
      </c>
      <c r="E171" s="20">
        <v>100</v>
      </c>
      <c r="F171" s="20" t="s">
        <v>1441</v>
      </c>
      <c r="G171" s="20" t="s">
        <v>818</v>
      </c>
      <c r="H171" s="20" t="s">
        <v>818</v>
      </c>
      <c r="I171" s="20" t="s">
        <v>20</v>
      </c>
      <c r="J171" s="51">
        <v>26626</v>
      </c>
      <c r="K171" s="289" t="s">
        <v>19</v>
      </c>
      <c r="L171" s="276">
        <v>98.5</v>
      </c>
      <c r="M171" s="291">
        <v>0.5578</v>
      </c>
      <c r="N171" s="29">
        <v>230</v>
      </c>
      <c r="O171" s="156">
        <v>240</v>
      </c>
      <c r="P171" s="156">
        <v>240</v>
      </c>
      <c r="Q171" s="50"/>
      <c r="R171" s="20">
        <v>230</v>
      </c>
      <c r="S171" s="33">
        <f t="shared" si="49"/>
        <v>128.29399999999998</v>
      </c>
      <c r="T171" s="20">
        <v>150</v>
      </c>
      <c r="U171" s="20">
        <v>157.5</v>
      </c>
      <c r="V171" s="203">
        <v>160</v>
      </c>
      <c r="W171" s="50"/>
      <c r="X171" s="32">
        <v>157.5</v>
      </c>
      <c r="Y171" s="33">
        <f t="shared" si="50"/>
        <v>87.8535</v>
      </c>
      <c r="Z171" s="20">
        <f t="shared" si="51"/>
        <v>387.5</v>
      </c>
      <c r="AA171" s="33">
        <f t="shared" si="52"/>
        <v>216.14749999999998</v>
      </c>
      <c r="AB171" s="20">
        <v>240</v>
      </c>
      <c r="AC171" s="20">
        <v>260</v>
      </c>
      <c r="AD171" s="32">
        <v>270</v>
      </c>
      <c r="AE171" s="50"/>
      <c r="AF171" s="32">
        <f>AD171</f>
        <v>270</v>
      </c>
      <c r="AG171" s="33">
        <f t="shared" si="53"/>
        <v>150.606</v>
      </c>
      <c r="AH171" s="20">
        <f t="shared" si="54"/>
        <v>657.5</v>
      </c>
      <c r="AI171" s="33">
        <f t="shared" si="55"/>
        <v>366.7535</v>
      </c>
      <c r="AJ171" s="20"/>
      <c r="AK171" s="20"/>
      <c r="AL171" s="20">
        <v>2</v>
      </c>
    </row>
    <row r="172" spans="1:38" ht="12.75">
      <c r="A172" s="20">
        <v>1</v>
      </c>
      <c r="B172" s="20">
        <v>5</v>
      </c>
      <c r="C172" s="20" t="s">
        <v>38</v>
      </c>
      <c r="D172" s="20" t="s">
        <v>27</v>
      </c>
      <c r="E172" s="20">
        <v>100</v>
      </c>
      <c r="F172" s="20" t="s">
        <v>1614</v>
      </c>
      <c r="G172" s="20" t="s">
        <v>1440</v>
      </c>
      <c r="H172" s="20" t="s">
        <v>1440</v>
      </c>
      <c r="I172" s="20" t="s">
        <v>20</v>
      </c>
      <c r="J172" s="51">
        <v>31482</v>
      </c>
      <c r="K172" s="289" t="s">
        <v>19</v>
      </c>
      <c r="L172" s="276">
        <v>98.4</v>
      </c>
      <c r="M172" s="291">
        <v>0.5581</v>
      </c>
      <c r="N172" s="29">
        <v>215</v>
      </c>
      <c r="O172" s="20">
        <v>225</v>
      </c>
      <c r="P172" s="29">
        <v>230</v>
      </c>
      <c r="Q172" s="50"/>
      <c r="R172" s="20">
        <v>230</v>
      </c>
      <c r="S172" s="33">
        <f t="shared" si="49"/>
        <v>128.363</v>
      </c>
      <c r="T172" s="20">
        <v>160</v>
      </c>
      <c r="U172" s="20">
        <v>170</v>
      </c>
      <c r="V172" s="32">
        <v>175</v>
      </c>
      <c r="W172" s="50"/>
      <c r="X172" s="32">
        <v>175</v>
      </c>
      <c r="Y172" s="33">
        <f t="shared" si="50"/>
        <v>97.6675</v>
      </c>
      <c r="Z172" s="20">
        <f t="shared" si="51"/>
        <v>405</v>
      </c>
      <c r="AA172" s="33">
        <f t="shared" si="52"/>
        <v>226.03050000000002</v>
      </c>
      <c r="AB172" s="20">
        <v>230</v>
      </c>
      <c r="AC172" s="20">
        <v>240</v>
      </c>
      <c r="AD172" s="32">
        <v>250</v>
      </c>
      <c r="AE172" s="50"/>
      <c r="AF172" s="32">
        <f>AD172</f>
        <v>250</v>
      </c>
      <c r="AG172" s="33">
        <f t="shared" si="53"/>
        <v>139.525</v>
      </c>
      <c r="AH172" s="20">
        <f t="shared" si="54"/>
        <v>655</v>
      </c>
      <c r="AI172" s="33">
        <f t="shared" si="55"/>
        <v>365.55550000000005</v>
      </c>
      <c r="AJ172" s="20"/>
      <c r="AK172" s="20"/>
      <c r="AL172" s="20">
        <v>1</v>
      </c>
    </row>
    <row r="173" spans="1:38" ht="12.75">
      <c r="A173" s="20">
        <v>0</v>
      </c>
      <c r="B173" s="20">
        <v>6</v>
      </c>
      <c r="C173" s="20" t="s">
        <v>38</v>
      </c>
      <c r="D173" s="20" t="s">
        <v>27</v>
      </c>
      <c r="E173" s="20">
        <v>100</v>
      </c>
      <c r="F173" s="20" t="s">
        <v>1445</v>
      </c>
      <c r="G173" s="20" t="s">
        <v>35</v>
      </c>
      <c r="H173" s="20" t="s">
        <v>35</v>
      </c>
      <c r="I173" s="20" t="s">
        <v>20</v>
      </c>
      <c r="J173" s="51">
        <v>30806</v>
      </c>
      <c r="K173" s="289" t="s">
        <v>19</v>
      </c>
      <c r="L173" s="276">
        <v>100</v>
      </c>
      <c r="M173" s="33">
        <v>0.554</v>
      </c>
      <c r="N173" s="29">
        <v>200</v>
      </c>
      <c r="O173" s="20">
        <v>207.5</v>
      </c>
      <c r="P173" s="156">
        <v>215</v>
      </c>
      <c r="Q173" s="50"/>
      <c r="R173" s="20">
        <v>207.5</v>
      </c>
      <c r="S173" s="33">
        <f t="shared" si="49"/>
        <v>114.95500000000001</v>
      </c>
      <c r="T173" s="20">
        <v>160</v>
      </c>
      <c r="U173" s="20">
        <v>165</v>
      </c>
      <c r="V173" s="203">
        <v>170</v>
      </c>
      <c r="W173" s="50"/>
      <c r="X173" s="32">
        <v>165</v>
      </c>
      <c r="Y173" s="33">
        <f t="shared" si="50"/>
        <v>91.41000000000001</v>
      </c>
      <c r="Z173" s="20">
        <f t="shared" si="51"/>
        <v>372.5</v>
      </c>
      <c r="AA173" s="33">
        <f t="shared" si="52"/>
        <v>206.365</v>
      </c>
      <c r="AB173" s="20">
        <v>230</v>
      </c>
      <c r="AC173" s="20">
        <v>240</v>
      </c>
      <c r="AD173" s="203">
        <v>245</v>
      </c>
      <c r="AE173" s="50"/>
      <c r="AF173" s="32">
        <f>AC173</f>
        <v>240</v>
      </c>
      <c r="AG173" s="33">
        <f t="shared" si="53"/>
        <v>132.96</v>
      </c>
      <c r="AH173" s="20">
        <f t="shared" si="54"/>
        <v>612.5</v>
      </c>
      <c r="AI173" s="33">
        <f t="shared" si="55"/>
        <v>339.32500000000005</v>
      </c>
      <c r="AJ173" s="20"/>
      <c r="AK173" s="20" t="s">
        <v>1662</v>
      </c>
      <c r="AL173" s="20">
        <v>0</v>
      </c>
    </row>
    <row r="174" spans="1:38" ht="12.75">
      <c r="A174" s="20">
        <v>0</v>
      </c>
      <c r="B174" s="20">
        <v>7</v>
      </c>
      <c r="C174" s="20" t="s">
        <v>38</v>
      </c>
      <c r="D174" s="20" t="s">
        <v>27</v>
      </c>
      <c r="E174" s="20">
        <v>100</v>
      </c>
      <c r="F174" s="20" t="s">
        <v>1439</v>
      </c>
      <c r="G174" s="20" t="s">
        <v>904</v>
      </c>
      <c r="H174" s="20" t="s">
        <v>904</v>
      </c>
      <c r="I174" s="20" t="s">
        <v>20</v>
      </c>
      <c r="J174" s="51">
        <v>34615</v>
      </c>
      <c r="K174" s="289" t="s">
        <v>19</v>
      </c>
      <c r="L174" s="276">
        <v>97.4</v>
      </c>
      <c r="M174" s="33">
        <v>0.5608</v>
      </c>
      <c r="N174" s="29">
        <v>205</v>
      </c>
      <c r="O174" s="20">
        <v>215</v>
      </c>
      <c r="P174" s="156">
        <v>225</v>
      </c>
      <c r="Q174" s="50"/>
      <c r="R174" s="20">
        <v>215</v>
      </c>
      <c r="S174" s="33">
        <f t="shared" si="49"/>
        <v>120.57199999999999</v>
      </c>
      <c r="T174" s="20">
        <v>145</v>
      </c>
      <c r="U174" s="20">
        <v>155</v>
      </c>
      <c r="V174" s="203">
        <v>160</v>
      </c>
      <c r="W174" s="50"/>
      <c r="X174" s="32">
        <v>155</v>
      </c>
      <c r="Y174" s="33">
        <f t="shared" si="50"/>
        <v>86.92399999999999</v>
      </c>
      <c r="Z174" s="20">
        <f t="shared" si="51"/>
        <v>370</v>
      </c>
      <c r="AA174" s="33">
        <f t="shared" si="52"/>
        <v>207.49599999999998</v>
      </c>
      <c r="AB174" s="20">
        <v>220</v>
      </c>
      <c r="AC174" s="20">
        <v>240</v>
      </c>
      <c r="AD174" s="203">
        <v>265</v>
      </c>
      <c r="AE174" s="50"/>
      <c r="AF174" s="32">
        <f>AC174</f>
        <v>240</v>
      </c>
      <c r="AG174" s="33">
        <f t="shared" si="53"/>
        <v>134.59199999999998</v>
      </c>
      <c r="AH174" s="20">
        <f t="shared" si="54"/>
        <v>610</v>
      </c>
      <c r="AI174" s="33">
        <f t="shared" si="55"/>
        <v>342.08799999999997</v>
      </c>
      <c r="AJ174" s="20"/>
      <c r="AK174" s="20"/>
      <c r="AL174" s="20">
        <v>0</v>
      </c>
    </row>
    <row r="175" spans="1:38" ht="12.75">
      <c r="A175" s="20">
        <v>12</v>
      </c>
      <c r="B175" s="20">
        <v>1</v>
      </c>
      <c r="C175" s="20" t="s">
        <v>38</v>
      </c>
      <c r="D175" s="20" t="s">
        <v>27</v>
      </c>
      <c r="E175" s="20">
        <v>110</v>
      </c>
      <c r="F175" s="20" t="s">
        <v>1448</v>
      </c>
      <c r="G175" s="20" t="s">
        <v>1430</v>
      </c>
      <c r="H175" s="20" t="s">
        <v>22</v>
      </c>
      <c r="I175" s="20" t="s">
        <v>20</v>
      </c>
      <c r="J175" s="278">
        <v>35327</v>
      </c>
      <c r="K175" s="227" t="s">
        <v>49</v>
      </c>
      <c r="L175" s="276">
        <v>106</v>
      </c>
      <c r="M175" s="233">
        <v>0.5421</v>
      </c>
      <c r="N175" s="29">
        <v>180</v>
      </c>
      <c r="O175" s="20">
        <v>190</v>
      </c>
      <c r="P175" s="156">
        <v>205</v>
      </c>
      <c r="Q175" s="50"/>
      <c r="R175" s="20">
        <v>190</v>
      </c>
      <c r="S175" s="33">
        <f t="shared" si="49"/>
        <v>102.99900000000001</v>
      </c>
      <c r="T175" s="203">
        <v>140</v>
      </c>
      <c r="U175" s="20">
        <v>140</v>
      </c>
      <c r="V175" s="32">
        <v>0</v>
      </c>
      <c r="W175" s="50"/>
      <c r="X175" s="32">
        <v>140</v>
      </c>
      <c r="Y175" s="33">
        <f t="shared" si="50"/>
        <v>75.894</v>
      </c>
      <c r="Z175" s="20">
        <f t="shared" si="51"/>
        <v>330</v>
      </c>
      <c r="AA175" s="33">
        <f t="shared" si="52"/>
        <v>178.893</v>
      </c>
      <c r="AB175" s="20">
        <v>210</v>
      </c>
      <c r="AC175" s="20">
        <v>225</v>
      </c>
      <c r="AD175" s="32">
        <v>240</v>
      </c>
      <c r="AE175" s="50"/>
      <c r="AF175" s="32">
        <f>AD175</f>
        <v>240</v>
      </c>
      <c r="AG175" s="33">
        <f t="shared" si="53"/>
        <v>130.104</v>
      </c>
      <c r="AH175" s="20">
        <f t="shared" si="54"/>
        <v>570</v>
      </c>
      <c r="AI175" s="33">
        <f t="shared" si="55"/>
        <v>308.997</v>
      </c>
      <c r="AJ175" s="20"/>
      <c r="AK175" s="20" t="s">
        <v>1665</v>
      </c>
      <c r="AL175" s="20">
        <v>12</v>
      </c>
    </row>
    <row r="176" spans="1:38" ht="12.75">
      <c r="A176" s="20">
        <v>12</v>
      </c>
      <c r="B176" s="20">
        <v>1</v>
      </c>
      <c r="C176" s="20" t="s">
        <v>38</v>
      </c>
      <c r="D176" s="20" t="s">
        <v>27</v>
      </c>
      <c r="E176" s="20">
        <v>110</v>
      </c>
      <c r="F176" s="20" t="s">
        <v>1450</v>
      </c>
      <c r="G176" s="20" t="s">
        <v>273</v>
      </c>
      <c r="H176" s="20" t="s">
        <v>22</v>
      </c>
      <c r="I176" s="20" t="s">
        <v>20</v>
      </c>
      <c r="J176" s="278">
        <v>29106</v>
      </c>
      <c r="K176" s="227" t="s">
        <v>50</v>
      </c>
      <c r="L176" s="276">
        <v>109</v>
      </c>
      <c r="M176" s="233">
        <v>0.5377</v>
      </c>
      <c r="N176" s="29">
        <v>240</v>
      </c>
      <c r="O176" s="20">
        <v>250</v>
      </c>
      <c r="P176" s="156">
        <v>260</v>
      </c>
      <c r="Q176" s="50"/>
      <c r="R176" s="20">
        <v>250</v>
      </c>
      <c r="S176" s="33">
        <f t="shared" si="49"/>
        <v>134.42499999999998</v>
      </c>
      <c r="T176" s="20">
        <v>180</v>
      </c>
      <c r="U176" s="20">
        <v>190</v>
      </c>
      <c r="V176" s="32">
        <v>200</v>
      </c>
      <c r="W176" s="50"/>
      <c r="X176" s="32">
        <v>200</v>
      </c>
      <c r="Y176" s="33">
        <f t="shared" si="50"/>
        <v>107.53999999999999</v>
      </c>
      <c r="Z176" s="20">
        <f t="shared" si="51"/>
        <v>450</v>
      </c>
      <c r="AA176" s="33">
        <f t="shared" si="52"/>
        <v>241.96499999999997</v>
      </c>
      <c r="AB176" s="20">
        <v>260</v>
      </c>
      <c r="AC176" s="20">
        <v>270</v>
      </c>
      <c r="AD176" s="203">
        <v>280</v>
      </c>
      <c r="AE176" s="50"/>
      <c r="AF176" s="32">
        <f>AC176</f>
        <v>270</v>
      </c>
      <c r="AG176" s="33">
        <f t="shared" si="53"/>
        <v>145.179</v>
      </c>
      <c r="AH176" s="20">
        <f t="shared" si="54"/>
        <v>720</v>
      </c>
      <c r="AI176" s="33">
        <f t="shared" si="55"/>
        <v>387.14399999999995</v>
      </c>
      <c r="AJ176" s="20"/>
      <c r="AK176" s="20"/>
      <c r="AL176" s="20">
        <v>12</v>
      </c>
    </row>
    <row r="177" spans="1:38" ht="12.75">
      <c r="A177" s="20">
        <v>5</v>
      </c>
      <c r="B177" s="20">
        <v>2</v>
      </c>
      <c r="C177" s="20" t="s">
        <v>38</v>
      </c>
      <c r="D177" s="20" t="s">
        <v>27</v>
      </c>
      <c r="E177" s="20">
        <v>110</v>
      </c>
      <c r="F177" s="20" t="s">
        <v>1447</v>
      </c>
      <c r="G177" s="20" t="s">
        <v>28</v>
      </c>
      <c r="H177" s="20" t="s">
        <v>28</v>
      </c>
      <c r="I177" s="20" t="s">
        <v>20</v>
      </c>
      <c r="J177" s="51">
        <v>27408</v>
      </c>
      <c r="K177" s="289" t="s">
        <v>50</v>
      </c>
      <c r="L177" s="276">
        <v>105</v>
      </c>
      <c r="M177" s="33">
        <v>0.5606</v>
      </c>
      <c r="N177" s="29">
        <v>190</v>
      </c>
      <c r="O177" s="20">
        <v>200</v>
      </c>
      <c r="P177" s="32">
        <v>210</v>
      </c>
      <c r="Q177" s="50"/>
      <c r="R177" s="20">
        <v>210</v>
      </c>
      <c r="S177" s="33">
        <f t="shared" si="49"/>
        <v>117.726</v>
      </c>
      <c r="T177" s="20">
        <v>155</v>
      </c>
      <c r="U177" s="203">
        <v>162.5</v>
      </c>
      <c r="V177" s="32">
        <v>162.5</v>
      </c>
      <c r="W177" s="50"/>
      <c r="X177" s="32">
        <v>162.5</v>
      </c>
      <c r="Y177" s="33">
        <f t="shared" si="50"/>
        <v>91.0975</v>
      </c>
      <c r="Z177" s="20">
        <f t="shared" si="51"/>
        <v>372.5</v>
      </c>
      <c r="AA177" s="33">
        <f t="shared" si="52"/>
        <v>208.8235</v>
      </c>
      <c r="AB177" s="20">
        <v>220</v>
      </c>
      <c r="AC177" s="20">
        <v>230</v>
      </c>
      <c r="AD177" s="32">
        <v>230</v>
      </c>
      <c r="AE177" s="50"/>
      <c r="AF177" s="32">
        <f>AD177</f>
        <v>230</v>
      </c>
      <c r="AG177" s="33">
        <f t="shared" si="53"/>
        <v>128.938</v>
      </c>
      <c r="AH177" s="20">
        <f t="shared" si="54"/>
        <v>602.5</v>
      </c>
      <c r="AI177" s="33">
        <f t="shared" si="55"/>
        <v>337.7615</v>
      </c>
      <c r="AJ177" s="20"/>
      <c r="AK177" s="20"/>
      <c r="AL177" s="20">
        <v>5</v>
      </c>
    </row>
    <row r="178" spans="1:38" ht="12.75">
      <c r="A178" s="20">
        <v>12</v>
      </c>
      <c r="B178" s="20">
        <v>1</v>
      </c>
      <c r="C178" s="20" t="s">
        <v>38</v>
      </c>
      <c r="D178" s="20" t="s">
        <v>27</v>
      </c>
      <c r="E178" s="20">
        <v>110</v>
      </c>
      <c r="F178" s="20" t="s">
        <v>1229</v>
      </c>
      <c r="G178" s="20" t="s">
        <v>818</v>
      </c>
      <c r="H178" s="20" t="s">
        <v>818</v>
      </c>
      <c r="I178" s="20" t="s">
        <v>20</v>
      </c>
      <c r="J178" s="51">
        <v>26706</v>
      </c>
      <c r="K178" s="289" t="s">
        <v>59</v>
      </c>
      <c r="L178" s="276">
        <v>100.1</v>
      </c>
      <c r="M178" s="33">
        <v>0.592</v>
      </c>
      <c r="N178" s="29">
        <v>190</v>
      </c>
      <c r="O178" s="20">
        <v>200</v>
      </c>
      <c r="P178" s="156">
        <v>205</v>
      </c>
      <c r="Q178" s="50"/>
      <c r="R178" s="20">
        <v>200</v>
      </c>
      <c r="S178" s="33">
        <f t="shared" si="49"/>
        <v>118.39999999999999</v>
      </c>
      <c r="T178" s="20">
        <v>165</v>
      </c>
      <c r="U178" s="203">
        <v>170</v>
      </c>
      <c r="V178" s="32">
        <v>170</v>
      </c>
      <c r="W178" s="50"/>
      <c r="X178" s="32">
        <v>170</v>
      </c>
      <c r="Y178" s="33">
        <f t="shared" si="50"/>
        <v>100.64</v>
      </c>
      <c r="Z178" s="20">
        <f t="shared" si="51"/>
        <v>370</v>
      </c>
      <c r="AA178" s="33">
        <f t="shared" si="52"/>
        <v>219.04</v>
      </c>
      <c r="AB178" s="20">
        <v>220</v>
      </c>
      <c r="AC178" s="203">
        <v>225</v>
      </c>
      <c r="AD178" s="32">
        <v>0</v>
      </c>
      <c r="AE178" s="50"/>
      <c r="AF178" s="32">
        <f>AB178</f>
        <v>220</v>
      </c>
      <c r="AG178" s="33">
        <f t="shared" si="53"/>
        <v>130.23999999999998</v>
      </c>
      <c r="AH178" s="20">
        <f t="shared" si="54"/>
        <v>590</v>
      </c>
      <c r="AI178" s="33">
        <f t="shared" si="55"/>
        <v>349.28</v>
      </c>
      <c r="AJ178" s="20"/>
      <c r="AK178" s="20"/>
      <c r="AL178" s="20">
        <v>12</v>
      </c>
    </row>
    <row r="179" spans="1:38" ht="12.75">
      <c r="A179" s="20">
        <v>12</v>
      </c>
      <c r="B179" s="20">
        <v>1</v>
      </c>
      <c r="C179" s="20" t="s">
        <v>38</v>
      </c>
      <c r="D179" s="20" t="s">
        <v>27</v>
      </c>
      <c r="E179" s="20">
        <v>110</v>
      </c>
      <c r="F179" s="20" t="s">
        <v>1452</v>
      </c>
      <c r="G179" s="20" t="s">
        <v>212</v>
      </c>
      <c r="H179" s="20" t="s">
        <v>212</v>
      </c>
      <c r="I179" s="20" t="s">
        <v>20</v>
      </c>
      <c r="J179" s="51">
        <v>33720</v>
      </c>
      <c r="K179" s="289" t="s">
        <v>19</v>
      </c>
      <c r="L179" s="276">
        <v>109.05</v>
      </c>
      <c r="M179" s="291">
        <v>0.5376</v>
      </c>
      <c r="N179" s="156">
        <v>240</v>
      </c>
      <c r="O179" s="20">
        <v>240</v>
      </c>
      <c r="P179" s="156">
        <v>255</v>
      </c>
      <c r="Q179" s="50"/>
      <c r="R179" s="20">
        <v>240</v>
      </c>
      <c r="S179" s="33">
        <f t="shared" si="49"/>
        <v>129.024</v>
      </c>
      <c r="T179" s="20">
        <v>190</v>
      </c>
      <c r="U179" s="20">
        <v>195</v>
      </c>
      <c r="V179" s="203">
        <v>197.5</v>
      </c>
      <c r="W179" s="50"/>
      <c r="X179" s="32">
        <v>195</v>
      </c>
      <c r="Y179" s="33">
        <f t="shared" si="50"/>
        <v>104.832</v>
      </c>
      <c r="Z179" s="20">
        <f t="shared" si="51"/>
        <v>435</v>
      </c>
      <c r="AA179" s="33">
        <f t="shared" si="52"/>
        <v>233.856</v>
      </c>
      <c r="AB179" s="20">
        <v>260</v>
      </c>
      <c r="AC179" s="20">
        <v>275</v>
      </c>
      <c r="AD179" s="32">
        <v>285</v>
      </c>
      <c r="AE179" s="50"/>
      <c r="AF179" s="32">
        <f>AD179</f>
        <v>285</v>
      </c>
      <c r="AG179" s="33">
        <f t="shared" si="53"/>
        <v>153.21599999999998</v>
      </c>
      <c r="AH179" s="20">
        <f t="shared" si="54"/>
        <v>720</v>
      </c>
      <c r="AI179" s="33">
        <f t="shared" si="55"/>
        <v>387.072</v>
      </c>
      <c r="AJ179" s="20" t="s">
        <v>475</v>
      </c>
      <c r="AK179" s="20"/>
      <c r="AL179" s="20">
        <v>27</v>
      </c>
    </row>
    <row r="180" spans="1:38" ht="12.75">
      <c r="A180" s="20">
        <v>5</v>
      </c>
      <c r="B180" s="20">
        <v>2</v>
      </c>
      <c r="C180" s="20" t="s">
        <v>38</v>
      </c>
      <c r="D180" s="20" t="s">
        <v>27</v>
      </c>
      <c r="E180" s="20">
        <v>110</v>
      </c>
      <c r="F180" s="20" t="s">
        <v>1617</v>
      </c>
      <c r="G180" s="20" t="s">
        <v>1451</v>
      </c>
      <c r="H180" s="20" t="s">
        <v>52</v>
      </c>
      <c r="I180" s="20" t="s">
        <v>20</v>
      </c>
      <c r="J180" s="51">
        <v>31122</v>
      </c>
      <c r="K180" s="289" t="s">
        <v>19</v>
      </c>
      <c r="L180" s="276">
        <v>109.5</v>
      </c>
      <c r="M180" s="33">
        <v>0.5371</v>
      </c>
      <c r="N180" s="29">
        <v>220</v>
      </c>
      <c r="O180" s="20">
        <v>230</v>
      </c>
      <c r="P180" s="32">
        <v>240</v>
      </c>
      <c r="Q180" s="50"/>
      <c r="R180" s="20">
        <v>240</v>
      </c>
      <c r="S180" s="33">
        <f t="shared" si="49"/>
        <v>128.904</v>
      </c>
      <c r="T180" s="20">
        <v>180</v>
      </c>
      <c r="U180" s="20">
        <v>190</v>
      </c>
      <c r="V180" s="203">
        <v>200</v>
      </c>
      <c r="W180" s="50"/>
      <c r="X180" s="32">
        <v>190</v>
      </c>
      <c r="Y180" s="33">
        <f t="shared" si="50"/>
        <v>102.049</v>
      </c>
      <c r="Z180" s="20">
        <f t="shared" si="51"/>
        <v>430</v>
      </c>
      <c r="AA180" s="33">
        <f t="shared" si="52"/>
        <v>230.953</v>
      </c>
      <c r="AB180" s="20">
        <v>275</v>
      </c>
      <c r="AC180" s="20">
        <v>290</v>
      </c>
      <c r="AD180" s="203">
        <v>300</v>
      </c>
      <c r="AE180" s="50"/>
      <c r="AF180" s="32">
        <f>AC180</f>
        <v>290</v>
      </c>
      <c r="AG180" s="33">
        <f t="shared" si="53"/>
        <v>155.75900000000001</v>
      </c>
      <c r="AH180" s="20">
        <f t="shared" si="54"/>
        <v>720</v>
      </c>
      <c r="AI180" s="33">
        <f t="shared" si="55"/>
        <v>386.712</v>
      </c>
      <c r="AJ180" s="20" t="s">
        <v>476</v>
      </c>
      <c r="AK180" s="20" t="s">
        <v>1663</v>
      </c>
      <c r="AL180" s="20">
        <v>14</v>
      </c>
    </row>
    <row r="181" spans="1:38" ht="12.75">
      <c r="A181" s="20">
        <v>3</v>
      </c>
      <c r="B181" s="20">
        <v>3</v>
      </c>
      <c r="C181" s="20" t="s">
        <v>38</v>
      </c>
      <c r="D181" s="20" t="s">
        <v>27</v>
      </c>
      <c r="E181" s="20">
        <v>110</v>
      </c>
      <c r="F181" s="20" t="s">
        <v>1453</v>
      </c>
      <c r="G181" s="20" t="s">
        <v>22</v>
      </c>
      <c r="H181" s="20" t="s">
        <v>22</v>
      </c>
      <c r="I181" s="20" t="s">
        <v>20</v>
      </c>
      <c r="J181" s="278">
        <v>33881</v>
      </c>
      <c r="K181" s="227" t="s">
        <v>19</v>
      </c>
      <c r="L181" s="276">
        <v>110</v>
      </c>
      <c r="M181" s="233">
        <v>0.5365</v>
      </c>
      <c r="N181" s="29">
        <v>250</v>
      </c>
      <c r="O181" s="20">
        <v>265</v>
      </c>
      <c r="P181" s="32">
        <v>270</v>
      </c>
      <c r="Q181" s="50"/>
      <c r="R181" s="20">
        <v>270</v>
      </c>
      <c r="S181" s="33">
        <f t="shared" si="49"/>
        <v>144.855</v>
      </c>
      <c r="T181" s="20">
        <v>172.5</v>
      </c>
      <c r="U181" s="20">
        <v>177.5</v>
      </c>
      <c r="V181" s="32">
        <v>182.5</v>
      </c>
      <c r="W181" s="50"/>
      <c r="X181" s="32">
        <v>182.5</v>
      </c>
      <c r="Y181" s="33">
        <f t="shared" si="50"/>
        <v>97.91125</v>
      </c>
      <c r="Z181" s="20">
        <f t="shared" si="51"/>
        <v>452.5</v>
      </c>
      <c r="AA181" s="33">
        <f t="shared" si="52"/>
        <v>242.76624999999999</v>
      </c>
      <c r="AB181" s="20">
        <v>250</v>
      </c>
      <c r="AC181" s="20">
        <v>262.5</v>
      </c>
      <c r="AD181" s="203">
        <v>270</v>
      </c>
      <c r="AE181" s="50"/>
      <c r="AF181" s="32">
        <f>AC181</f>
        <v>262.5</v>
      </c>
      <c r="AG181" s="33">
        <f t="shared" si="53"/>
        <v>140.83124999999998</v>
      </c>
      <c r="AH181" s="20">
        <f t="shared" si="54"/>
        <v>715</v>
      </c>
      <c r="AI181" s="33">
        <f t="shared" si="55"/>
        <v>383.59749999999997</v>
      </c>
      <c r="AJ181" s="20"/>
      <c r="AK181" s="20"/>
      <c r="AL181" s="20">
        <v>3</v>
      </c>
    </row>
    <row r="182" spans="1:38" ht="12.75">
      <c r="A182" s="20">
        <v>2</v>
      </c>
      <c r="B182" s="20">
        <v>4</v>
      </c>
      <c r="C182" s="20" t="s">
        <v>38</v>
      </c>
      <c r="D182" s="20" t="s">
        <v>27</v>
      </c>
      <c r="E182" s="20">
        <v>110</v>
      </c>
      <c r="F182" s="20" t="s">
        <v>1449</v>
      </c>
      <c r="G182" s="20" t="s">
        <v>51</v>
      </c>
      <c r="H182" s="20" t="s">
        <v>52</v>
      </c>
      <c r="I182" s="20" t="s">
        <v>20</v>
      </c>
      <c r="J182" s="51">
        <v>33765</v>
      </c>
      <c r="K182" s="289" t="s">
        <v>19</v>
      </c>
      <c r="L182" s="276">
        <v>108</v>
      </c>
      <c r="M182" s="33">
        <v>0.5391</v>
      </c>
      <c r="N182" s="29">
        <v>245</v>
      </c>
      <c r="O182" s="20">
        <v>255</v>
      </c>
      <c r="P182" s="156">
        <v>262.5</v>
      </c>
      <c r="Q182" s="50"/>
      <c r="R182" s="20">
        <v>255</v>
      </c>
      <c r="S182" s="33">
        <f t="shared" si="49"/>
        <v>137.47050000000002</v>
      </c>
      <c r="T182" s="20">
        <v>165</v>
      </c>
      <c r="U182" s="20">
        <v>175</v>
      </c>
      <c r="V182" s="203">
        <v>180</v>
      </c>
      <c r="W182" s="50"/>
      <c r="X182" s="32">
        <v>175</v>
      </c>
      <c r="Y182" s="33">
        <f t="shared" si="50"/>
        <v>94.3425</v>
      </c>
      <c r="Z182" s="20">
        <f t="shared" si="51"/>
        <v>430</v>
      </c>
      <c r="AA182" s="33">
        <f t="shared" si="52"/>
        <v>231.81300000000002</v>
      </c>
      <c r="AB182" s="20">
        <v>260</v>
      </c>
      <c r="AC182" s="20">
        <v>270</v>
      </c>
      <c r="AD182" s="203">
        <v>280</v>
      </c>
      <c r="AE182" s="50"/>
      <c r="AF182" s="32">
        <f>AC182</f>
        <v>270</v>
      </c>
      <c r="AG182" s="33">
        <f t="shared" si="53"/>
        <v>145.55700000000002</v>
      </c>
      <c r="AH182" s="20">
        <f t="shared" si="54"/>
        <v>700</v>
      </c>
      <c r="AI182" s="33">
        <f t="shared" si="55"/>
        <v>377.37</v>
      </c>
      <c r="AJ182" s="20"/>
      <c r="AK182" s="20" t="s">
        <v>1664</v>
      </c>
      <c r="AL182" s="20">
        <v>2</v>
      </c>
    </row>
    <row r="183" spans="1:38" ht="12.75">
      <c r="A183" s="20">
        <v>12</v>
      </c>
      <c r="B183" s="20">
        <v>1</v>
      </c>
      <c r="C183" s="20" t="s">
        <v>38</v>
      </c>
      <c r="D183" s="20" t="s">
        <v>27</v>
      </c>
      <c r="E183" s="20">
        <v>110</v>
      </c>
      <c r="F183" s="20" t="s">
        <v>1446</v>
      </c>
      <c r="G183" s="20" t="s">
        <v>22</v>
      </c>
      <c r="H183" s="20" t="s">
        <v>22</v>
      </c>
      <c r="I183" s="20" t="s">
        <v>20</v>
      </c>
      <c r="J183" s="278">
        <v>36859</v>
      </c>
      <c r="K183" s="227" t="s">
        <v>82</v>
      </c>
      <c r="L183" s="276">
        <v>102.8</v>
      </c>
      <c r="M183" s="233">
        <v>0.5808</v>
      </c>
      <c r="N183" s="29">
        <v>200</v>
      </c>
      <c r="O183" s="20">
        <v>220</v>
      </c>
      <c r="P183" s="32">
        <v>230</v>
      </c>
      <c r="Q183" s="50"/>
      <c r="R183" s="20">
        <v>230</v>
      </c>
      <c r="S183" s="33">
        <f t="shared" si="49"/>
        <v>133.584</v>
      </c>
      <c r="T183" s="20">
        <v>145</v>
      </c>
      <c r="U183" s="203">
        <v>155</v>
      </c>
      <c r="V183" s="203">
        <v>155</v>
      </c>
      <c r="W183" s="50"/>
      <c r="X183" s="32">
        <v>145</v>
      </c>
      <c r="Y183" s="33">
        <f t="shared" si="50"/>
        <v>84.216</v>
      </c>
      <c r="Z183" s="20">
        <f t="shared" si="51"/>
        <v>375</v>
      </c>
      <c r="AA183" s="33">
        <f t="shared" si="52"/>
        <v>217.79999999999998</v>
      </c>
      <c r="AB183" s="20">
        <v>280</v>
      </c>
      <c r="AC183" s="203">
        <v>300</v>
      </c>
      <c r="AD183" s="203">
        <v>300</v>
      </c>
      <c r="AE183" s="50"/>
      <c r="AF183" s="32">
        <f>AB183</f>
        <v>280</v>
      </c>
      <c r="AG183" s="33">
        <f t="shared" si="53"/>
        <v>162.624</v>
      </c>
      <c r="AH183" s="20">
        <f t="shared" si="54"/>
        <v>655</v>
      </c>
      <c r="AI183" s="33">
        <f t="shared" si="55"/>
        <v>380.424</v>
      </c>
      <c r="AJ183" s="20" t="s">
        <v>523</v>
      </c>
      <c r="AK183" s="20"/>
      <c r="AL183" s="20">
        <v>48</v>
      </c>
    </row>
    <row r="184" spans="1:38" ht="12.75">
      <c r="A184" s="20">
        <v>12</v>
      </c>
      <c r="B184" s="20">
        <v>1</v>
      </c>
      <c r="C184" s="20" t="s">
        <v>38</v>
      </c>
      <c r="D184" s="20" t="s">
        <v>27</v>
      </c>
      <c r="E184" s="20">
        <v>125</v>
      </c>
      <c r="F184" s="20" t="s">
        <v>1455</v>
      </c>
      <c r="G184" s="20" t="s">
        <v>1456</v>
      </c>
      <c r="H184" s="20" t="s">
        <v>52</v>
      </c>
      <c r="I184" s="20" t="s">
        <v>20</v>
      </c>
      <c r="J184" s="51">
        <v>19516</v>
      </c>
      <c r="K184" s="289" t="s">
        <v>76</v>
      </c>
      <c r="L184" s="276">
        <v>117</v>
      </c>
      <c r="M184" s="291">
        <v>1.0433</v>
      </c>
      <c r="N184" s="29">
        <v>180</v>
      </c>
      <c r="O184" s="20">
        <v>200</v>
      </c>
      <c r="P184" s="32">
        <v>205</v>
      </c>
      <c r="Q184" s="50"/>
      <c r="R184" s="20">
        <v>205</v>
      </c>
      <c r="S184" s="33">
        <f t="shared" si="49"/>
        <v>213.87649999999996</v>
      </c>
      <c r="T184" s="20">
        <v>135</v>
      </c>
      <c r="U184" s="20">
        <v>142.5</v>
      </c>
      <c r="V184" s="32">
        <v>150</v>
      </c>
      <c r="W184" s="50"/>
      <c r="X184" s="32">
        <v>150</v>
      </c>
      <c r="Y184" s="33">
        <f t="shared" si="50"/>
        <v>156.49499999999998</v>
      </c>
      <c r="Z184" s="20">
        <f t="shared" si="51"/>
        <v>355</v>
      </c>
      <c r="AA184" s="33">
        <f t="shared" si="52"/>
        <v>370.37149999999997</v>
      </c>
      <c r="AB184" s="20">
        <v>200</v>
      </c>
      <c r="AC184" s="20">
        <v>210</v>
      </c>
      <c r="AD184" s="32">
        <v>220</v>
      </c>
      <c r="AE184" s="50"/>
      <c r="AF184" s="32">
        <f>AD184</f>
        <v>220</v>
      </c>
      <c r="AG184" s="33">
        <f t="shared" si="53"/>
        <v>229.52599999999998</v>
      </c>
      <c r="AH184" s="20">
        <f t="shared" si="54"/>
        <v>575</v>
      </c>
      <c r="AI184" s="33">
        <f t="shared" si="55"/>
        <v>599.8974999999999</v>
      </c>
      <c r="AJ184" s="20" t="s">
        <v>471</v>
      </c>
      <c r="AK184" s="20"/>
      <c r="AL184" s="20">
        <v>48</v>
      </c>
    </row>
    <row r="185" spans="1:38" ht="12.75">
      <c r="A185" s="20">
        <v>12</v>
      </c>
      <c r="B185" s="20">
        <v>1</v>
      </c>
      <c r="C185" s="20" t="s">
        <v>38</v>
      </c>
      <c r="D185" s="20" t="s">
        <v>27</v>
      </c>
      <c r="E185" s="20">
        <v>125</v>
      </c>
      <c r="F185" s="20" t="s">
        <v>1160</v>
      </c>
      <c r="G185" s="20" t="s">
        <v>286</v>
      </c>
      <c r="H185" s="20" t="s">
        <v>52</v>
      </c>
      <c r="I185" s="20" t="s">
        <v>20</v>
      </c>
      <c r="J185" s="51">
        <v>31005</v>
      </c>
      <c r="K185" s="289" t="s">
        <v>19</v>
      </c>
      <c r="L185" s="276">
        <v>110.7</v>
      </c>
      <c r="M185" s="33">
        <v>0.5357</v>
      </c>
      <c r="N185" s="29">
        <v>212.5</v>
      </c>
      <c r="O185" s="20">
        <v>220</v>
      </c>
      <c r="P185" s="32">
        <v>230</v>
      </c>
      <c r="Q185" s="50"/>
      <c r="R185" s="20">
        <v>230</v>
      </c>
      <c r="S185" s="33">
        <f t="shared" si="49"/>
        <v>123.21099999999998</v>
      </c>
      <c r="T185" s="20">
        <v>140</v>
      </c>
      <c r="U185" s="203">
        <v>145</v>
      </c>
      <c r="V185" s="32">
        <v>0</v>
      </c>
      <c r="W185" s="50"/>
      <c r="X185" s="32">
        <v>140</v>
      </c>
      <c r="Y185" s="33">
        <f t="shared" si="50"/>
        <v>74.99799999999999</v>
      </c>
      <c r="Z185" s="20">
        <f t="shared" si="51"/>
        <v>370</v>
      </c>
      <c r="AA185" s="33">
        <f t="shared" si="52"/>
        <v>198.20899999999997</v>
      </c>
      <c r="AB185" s="20">
        <v>225</v>
      </c>
      <c r="AC185" s="20">
        <v>240</v>
      </c>
      <c r="AD185" s="203">
        <v>250</v>
      </c>
      <c r="AE185" s="50"/>
      <c r="AF185" s="32">
        <f>AC185</f>
        <v>240</v>
      </c>
      <c r="AG185" s="33">
        <f t="shared" si="53"/>
        <v>128.56799999999998</v>
      </c>
      <c r="AH185" s="20">
        <f t="shared" si="54"/>
        <v>610</v>
      </c>
      <c r="AI185" s="33">
        <f t="shared" si="55"/>
        <v>326.777</v>
      </c>
      <c r="AJ185" s="20"/>
      <c r="AK185" s="20"/>
      <c r="AL185" s="20">
        <v>12</v>
      </c>
    </row>
    <row r="186" spans="1:38" ht="12.75">
      <c r="A186" s="20">
        <v>5</v>
      </c>
      <c r="B186" s="20">
        <v>2</v>
      </c>
      <c r="C186" s="20" t="s">
        <v>38</v>
      </c>
      <c r="D186" s="20" t="s">
        <v>27</v>
      </c>
      <c r="E186" s="20">
        <v>125</v>
      </c>
      <c r="F186" s="20" t="s">
        <v>1454</v>
      </c>
      <c r="G186" s="20" t="s">
        <v>273</v>
      </c>
      <c r="H186" s="20" t="s">
        <v>22</v>
      </c>
      <c r="I186" s="20" t="s">
        <v>20</v>
      </c>
      <c r="J186" s="278">
        <v>30009</v>
      </c>
      <c r="K186" s="227" t="s">
        <v>19</v>
      </c>
      <c r="L186" s="276">
        <v>112.9</v>
      </c>
      <c r="M186" s="233">
        <v>0.5333</v>
      </c>
      <c r="N186" s="29">
        <v>190</v>
      </c>
      <c r="O186" s="20">
        <v>200</v>
      </c>
      <c r="P186" s="156">
        <v>210</v>
      </c>
      <c r="Q186" s="50"/>
      <c r="R186" s="20">
        <v>200</v>
      </c>
      <c r="S186" s="33">
        <f t="shared" si="49"/>
        <v>106.66</v>
      </c>
      <c r="T186" s="20">
        <v>135</v>
      </c>
      <c r="U186" s="20">
        <v>140</v>
      </c>
      <c r="V186" s="203">
        <v>145</v>
      </c>
      <c r="W186" s="50"/>
      <c r="X186" s="32">
        <v>140</v>
      </c>
      <c r="Y186" s="33">
        <f t="shared" si="50"/>
        <v>74.662</v>
      </c>
      <c r="Z186" s="20">
        <f t="shared" si="51"/>
        <v>340</v>
      </c>
      <c r="AA186" s="33">
        <f t="shared" si="52"/>
        <v>181.322</v>
      </c>
      <c r="AB186" s="20">
        <v>210</v>
      </c>
      <c r="AC186" s="20">
        <v>220</v>
      </c>
      <c r="AD186" s="203">
        <v>227.5</v>
      </c>
      <c r="AE186" s="50"/>
      <c r="AF186" s="32">
        <f>AC186</f>
        <v>220</v>
      </c>
      <c r="AG186" s="33">
        <f t="shared" si="53"/>
        <v>117.326</v>
      </c>
      <c r="AH186" s="20">
        <f t="shared" si="54"/>
        <v>560</v>
      </c>
      <c r="AI186" s="33">
        <f t="shared" si="55"/>
        <v>298.648</v>
      </c>
      <c r="AJ186" s="20"/>
      <c r="AK186" s="20"/>
      <c r="AL186" s="20">
        <v>5</v>
      </c>
    </row>
    <row r="187" spans="1:38" ht="12.75">
      <c r="A187" s="20">
        <v>3</v>
      </c>
      <c r="B187" s="20">
        <v>3</v>
      </c>
      <c r="C187" s="20" t="s">
        <v>38</v>
      </c>
      <c r="D187" s="20" t="s">
        <v>27</v>
      </c>
      <c r="E187" s="20">
        <v>125</v>
      </c>
      <c r="F187" s="20" t="s">
        <v>1616</v>
      </c>
      <c r="G187" s="20" t="s">
        <v>35</v>
      </c>
      <c r="H187" s="20" t="s">
        <v>35</v>
      </c>
      <c r="I187" s="20" t="s">
        <v>20</v>
      </c>
      <c r="J187" s="278">
        <v>34625</v>
      </c>
      <c r="K187" s="227" t="s">
        <v>19</v>
      </c>
      <c r="L187" s="276">
        <v>118.7</v>
      </c>
      <c r="M187" s="233">
        <v>0.5282</v>
      </c>
      <c r="N187" s="29">
        <v>185</v>
      </c>
      <c r="O187" s="156">
        <v>195</v>
      </c>
      <c r="P187" s="156">
        <v>195</v>
      </c>
      <c r="Q187" s="50"/>
      <c r="R187" s="20">
        <v>185</v>
      </c>
      <c r="S187" s="33">
        <f>R187*M187</f>
        <v>97.717</v>
      </c>
      <c r="T187" s="20">
        <v>110</v>
      </c>
      <c r="U187" s="20">
        <v>120</v>
      </c>
      <c r="V187" s="203">
        <v>125</v>
      </c>
      <c r="W187" s="50"/>
      <c r="X187" s="32">
        <v>120</v>
      </c>
      <c r="Y187" s="33">
        <f>X187*M187</f>
        <v>63.384</v>
      </c>
      <c r="Z187" s="20">
        <f t="shared" si="51"/>
        <v>305</v>
      </c>
      <c r="AA187" s="33">
        <f>Z187*M187</f>
        <v>161.101</v>
      </c>
      <c r="AB187" s="20">
        <v>200</v>
      </c>
      <c r="AC187" s="20">
        <v>225</v>
      </c>
      <c r="AD187" s="203">
        <v>235</v>
      </c>
      <c r="AE187" s="50"/>
      <c r="AF187" s="32">
        <f>AC187</f>
        <v>225</v>
      </c>
      <c r="AG187" s="33">
        <f>AF187*M187</f>
        <v>118.845</v>
      </c>
      <c r="AH187" s="20">
        <f t="shared" si="54"/>
        <v>530</v>
      </c>
      <c r="AI187" s="33">
        <f>AH187*M187</f>
        <v>279.946</v>
      </c>
      <c r="AJ187" s="20"/>
      <c r="AK187" s="20"/>
      <c r="AL187" s="20">
        <v>3</v>
      </c>
    </row>
    <row r="188" spans="1:38" ht="12.75">
      <c r="A188" s="20">
        <v>2</v>
      </c>
      <c r="B188" s="20">
        <v>4</v>
      </c>
      <c r="C188" s="20" t="s">
        <v>38</v>
      </c>
      <c r="D188" s="20" t="s">
        <v>27</v>
      </c>
      <c r="E188" s="20">
        <v>125</v>
      </c>
      <c r="F188" s="20" t="s">
        <v>1457</v>
      </c>
      <c r="G188" s="20" t="s">
        <v>28</v>
      </c>
      <c r="H188" s="20" t="s">
        <v>28</v>
      </c>
      <c r="I188" s="20" t="s">
        <v>20</v>
      </c>
      <c r="J188" s="51">
        <v>33834</v>
      </c>
      <c r="K188" s="289" t="s">
        <v>19</v>
      </c>
      <c r="L188" s="276">
        <v>122</v>
      </c>
      <c r="M188" s="33">
        <v>0.5249</v>
      </c>
      <c r="N188" s="29">
        <v>160</v>
      </c>
      <c r="O188" s="20">
        <v>170</v>
      </c>
      <c r="P188" s="32">
        <v>180</v>
      </c>
      <c r="Q188" s="50"/>
      <c r="R188" s="20">
        <v>180</v>
      </c>
      <c r="S188" s="33">
        <f>R188*M188</f>
        <v>94.482</v>
      </c>
      <c r="T188" s="20">
        <v>100</v>
      </c>
      <c r="U188" s="20">
        <v>110</v>
      </c>
      <c r="V188" s="203">
        <v>120</v>
      </c>
      <c r="W188" s="50"/>
      <c r="X188" s="32">
        <v>110</v>
      </c>
      <c r="Y188" s="33">
        <f>X188*M188</f>
        <v>57.739000000000004</v>
      </c>
      <c r="Z188" s="20">
        <f t="shared" si="51"/>
        <v>290</v>
      </c>
      <c r="AA188" s="33">
        <f>Z188*M188</f>
        <v>152.221</v>
      </c>
      <c r="AB188" s="20">
        <v>190</v>
      </c>
      <c r="AC188" s="20">
        <v>217.5</v>
      </c>
      <c r="AD188" s="32">
        <v>220</v>
      </c>
      <c r="AE188" s="50"/>
      <c r="AF188" s="32">
        <f>AD188</f>
        <v>220</v>
      </c>
      <c r="AG188" s="33">
        <f>AF188*M188</f>
        <v>115.47800000000001</v>
      </c>
      <c r="AH188" s="20">
        <f t="shared" si="54"/>
        <v>510</v>
      </c>
      <c r="AI188" s="33">
        <f>AH188*M188</f>
        <v>267.699</v>
      </c>
      <c r="AJ188" s="20"/>
      <c r="AK188" s="20" t="s">
        <v>797</v>
      </c>
      <c r="AL188" s="20">
        <v>2</v>
      </c>
    </row>
    <row r="189" spans="1:38" ht="12.75">
      <c r="A189" s="20">
        <v>12</v>
      </c>
      <c r="B189" s="20">
        <v>1</v>
      </c>
      <c r="C189" s="20" t="s">
        <v>38</v>
      </c>
      <c r="D189" s="20" t="s">
        <v>27</v>
      </c>
      <c r="E189" s="20" t="s">
        <v>271</v>
      </c>
      <c r="F189" s="20" t="s">
        <v>1458</v>
      </c>
      <c r="G189" s="20" t="s">
        <v>1459</v>
      </c>
      <c r="H189" s="20" t="s">
        <v>22</v>
      </c>
      <c r="I189" s="20" t="s">
        <v>20</v>
      </c>
      <c r="J189" s="278">
        <v>32840</v>
      </c>
      <c r="K189" s="227" t="s">
        <v>19</v>
      </c>
      <c r="L189" s="276">
        <v>140.5</v>
      </c>
      <c r="M189" s="233">
        <v>0.503</v>
      </c>
      <c r="N189" s="29">
        <v>170</v>
      </c>
      <c r="O189" s="20">
        <v>180</v>
      </c>
      <c r="P189" s="32">
        <v>200</v>
      </c>
      <c r="Q189" s="50"/>
      <c r="R189" s="20">
        <v>180</v>
      </c>
      <c r="S189" s="33">
        <f>R189*M189</f>
        <v>90.54</v>
      </c>
      <c r="T189" s="20">
        <v>150</v>
      </c>
      <c r="U189" s="203">
        <v>160</v>
      </c>
      <c r="V189" s="203">
        <v>160</v>
      </c>
      <c r="W189" s="50"/>
      <c r="X189" s="32">
        <v>150</v>
      </c>
      <c r="Y189" s="33">
        <f>X189*M189</f>
        <v>75.45</v>
      </c>
      <c r="Z189" s="20">
        <f t="shared" si="51"/>
        <v>330</v>
      </c>
      <c r="AA189" s="33">
        <f>Z189*M189</f>
        <v>165.99</v>
      </c>
      <c r="AB189" s="20">
        <v>180</v>
      </c>
      <c r="AC189" s="203">
        <v>200</v>
      </c>
      <c r="AD189" s="203">
        <v>200</v>
      </c>
      <c r="AE189" s="50"/>
      <c r="AF189" s="32">
        <f>AB189</f>
        <v>180</v>
      </c>
      <c r="AG189" s="33">
        <f>AF189*M189</f>
        <v>90.54</v>
      </c>
      <c r="AH189" s="20">
        <f t="shared" si="54"/>
        <v>510</v>
      </c>
      <c r="AI189" s="33">
        <f>AH189*M189</f>
        <v>256.53000000000003</v>
      </c>
      <c r="AJ189" s="20"/>
      <c r="AK189" s="20" t="s">
        <v>267</v>
      </c>
      <c r="AL189" s="20">
        <v>12</v>
      </c>
    </row>
  </sheetData>
  <sheetProtection/>
  <mergeCells count="21">
    <mergeCell ref="AJ3:AJ4"/>
    <mergeCell ref="AK3:AK4"/>
    <mergeCell ref="AL3:AL4"/>
    <mergeCell ref="M3:M4"/>
    <mergeCell ref="N3:S3"/>
    <mergeCell ref="T3:Y3"/>
    <mergeCell ref="Z3:AA3"/>
    <mergeCell ref="AB3:AG3"/>
    <mergeCell ref="AH3:AI3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375" style="0" bestFit="1" customWidth="1"/>
    <col min="3" max="3" width="9.125" style="302" customWidth="1"/>
  </cols>
  <sheetData>
    <row r="1" spans="1:3" ht="13.5" thickBot="1">
      <c r="A1" s="304" t="s">
        <v>21</v>
      </c>
      <c r="B1" s="305" t="s">
        <v>18</v>
      </c>
      <c r="C1" s="306" t="s">
        <v>8</v>
      </c>
    </row>
    <row r="2" spans="1:3" ht="12.75">
      <c r="A2" s="71" t="s">
        <v>28</v>
      </c>
      <c r="B2" s="303">
        <v>1202</v>
      </c>
      <c r="C2" s="307">
        <v>1</v>
      </c>
    </row>
    <row r="3" spans="1:3" ht="12.75">
      <c r="A3" s="20" t="s">
        <v>35</v>
      </c>
      <c r="B3" s="301">
        <v>1100</v>
      </c>
      <c r="C3" s="308">
        <v>2</v>
      </c>
    </row>
    <row r="4" spans="1:3" ht="12.75">
      <c r="A4" s="20" t="s">
        <v>212</v>
      </c>
      <c r="B4" s="301">
        <v>529</v>
      </c>
      <c r="C4" s="308">
        <v>3</v>
      </c>
    </row>
    <row r="5" spans="1:3" ht="12.75">
      <c r="A5" s="20" t="s">
        <v>33</v>
      </c>
      <c r="B5" s="301">
        <v>500</v>
      </c>
      <c r="C5" s="308">
        <v>4</v>
      </c>
    </row>
    <row r="6" spans="1:3" ht="12.75">
      <c r="A6" s="20" t="s">
        <v>71</v>
      </c>
      <c r="B6" s="301">
        <v>463</v>
      </c>
      <c r="C6" s="308">
        <v>5</v>
      </c>
    </row>
    <row r="7" spans="1:3" ht="12.75">
      <c r="A7" s="20" t="s">
        <v>113</v>
      </c>
      <c r="B7" s="301">
        <v>450</v>
      </c>
      <c r="C7" s="308">
        <v>6</v>
      </c>
    </row>
    <row r="8" spans="1:3" ht="12.75">
      <c r="A8" s="20" t="s">
        <v>432</v>
      </c>
      <c r="B8" s="301">
        <v>428</v>
      </c>
      <c r="C8" s="308">
        <v>7</v>
      </c>
    </row>
    <row r="9" spans="1:3" ht="12.75">
      <c r="A9" s="20" t="s">
        <v>78</v>
      </c>
      <c r="B9" s="301">
        <v>386</v>
      </c>
      <c r="C9" s="308">
        <v>8</v>
      </c>
    </row>
    <row r="10" spans="1:3" ht="12.75">
      <c r="A10" s="132" t="s">
        <v>273</v>
      </c>
      <c r="B10" s="301">
        <v>363</v>
      </c>
      <c r="C10" s="308">
        <v>9</v>
      </c>
    </row>
    <row r="11" spans="1:3" ht="12.75">
      <c r="A11" s="20" t="s">
        <v>69</v>
      </c>
      <c r="B11" s="301">
        <v>316</v>
      </c>
      <c r="C11" s="308">
        <v>10</v>
      </c>
    </row>
    <row r="12" spans="1:3" ht="12.75">
      <c r="A12" s="20" t="s">
        <v>206</v>
      </c>
      <c r="B12" s="301">
        <v>315</v>
      </c>
      <c r="C12" s="308">
        <v>11</v>
      </c>
    </row>
    <row r="13" spans="1:3" ht="12.75">
      <c r="A13" s="63" t="s">
        <v>88</v>
      </c>
      <c r="B13" s="301">
        <v>279</v>
      </c>
      <c r="C13" s="308">
        <v>12</v>
      </c>
    </row>
    <row r="14" spans="1:3" ht="12.75">
      <c r="A14" s="20" t="s">
        <v>249</v>
      </c>
      <c r="B14" s="301">
        <v>260</v>
      </c>
      <c r="C14" s="308">
        <v>13</v>
      </c>
    </row>
    <row r="15" spans="1:3" ht="12.75">
      <c r="A15" s="20" t="s">
        <v>51</v>
      </c>
      <c r="B15" s="301">
        <v>229</v>
      </c>
      <c r="C15" s="308">
        <v>14</v>
      </c>
    </row>
    <row r="16" spans="1:3" ht="12.75">
      <c r="A16" s="20" t="s">
        <v>208</v>
      </c>
      <c r="B16" s="301">
        <v>218</v>
      </c>
      <c r="C16" s="308">
        <v>15</v>
      </c>
    </row>
    <row r="17" spans="1:3" ht="12.75">
      <c r="A17" s="20" t="s">
        <v>580</v>
      </c>
      <c r="B17" s="301">
        <v>204</v>
      </c>
      <c r="C17" s="308">
        <v>16</v>
      </c>
    </row>
    <row r="18" spans="1:3" ht="12.75">
      <c r="A18" s="20" t="s">
        <v>132</v>
      </c>
      <c r="B18" s="301">
        <v>199</v>
      </c>
      <c r="C18" s="308">
        <v>17</v>
      </c>
    </row>
    <row r="19" spans="1:3" ht="12.75">
      <c r="A19" s="20" t="s">
        <v>1670</v>
      </c>
      <c r="B19" s="301">
        <v>192</v>
      </c>
      <c r="C19" s="308">
        <v>18</v>
      </c>
    </row>
    <row r="20" spans="1:3" ht="12.75">
      <c r="A20" s="20" t="s">
        <v>818</v>
      </c>
      <c r="B20" s="301">
        <v>168</v>
      </c>
      <c r="C20" s="308">
        <v>19</v>
      </c>
    </row>
    <row r="21" spans="1:3" ht="12.75">
      <c r="A21" s="20" t="s">
        <v>392</v>
      </c>
      <c r="B21" s="301">
        <v>166</v>
      </c>
      <c r="C21" s="308">
        <v>20</v>
      </c>
    </row>
    <row r="22" spans="1:3" ht="12.75">
      <c r="A22" s="20" t="s">
        <v>724</v>
      </c>
      <c r="B22" s="301">
        <v>149</v>
      </c>
      <c r="C22" s="308">
        <v>21</v>
      </c>
    </row>
    <row r="23" spans="1:3" ht="12.75">
      <c r="A23" s="20" t="s">
        <v>58</v>
      </c>
      <c r="B23" s="301">
        <v>146</v>
      </c>
      <c r="C23" s="308">
        <v>22</v>
      </c>
    </row>
    <row r="24" spans="1:3" ht="12.75">
      <c r="A24" s="20" t="s">
        <v>195</v>
      </c>
      <c r="B24" s="301">
        <v>133</v>
      </c>
      <c r="C24" s="308">
        <v>23</v>
      </c>
    </row>
    <row r="25" spans="1:3" ht="12.75">
      <c r="A25" s="20" t="s">
        <v>308</v>
      </c>
      <c r="B25" s="301">
        <v>130</v>
      </c>
      <c r="C25" s="308">
        <v>24</v>
      </c>
    </row>
    <row r="26" spans="1:3" ht="12.75">
      <c r="A26" s="20" t="s">
        <v>789</v>
      </c>
      <c r="B26" s="301">
        <v>128</v>
      </c>
      <c r="C26" s="308">
        <v>25</v>
      </c>
    </row>
    <row r="27" spans="1:3" ht="12.75">
      <c r="A27" s="63" t="s">
        <v>149</v>
      </c>
      <c r="B27" s="301">
        <v>120</v>
      </c>
      <c r="C27" s="308">
        <v>26</v>
      </c>
    </row>
    <row r="28" spans="1:3" ht="12.75">
      <c r="A28" s="20" t="s">
        <v>904</v>
      </c>
      <c r="B28" s="301">
        <v>112</v>
      </c>
      <c r="C28" s="308">
        <v>27</v>
      </c>
    </row>
    <row r="29" spans="1:3" ht="12.75">
      <c r="A29" s="63" t="s">
        <v>80</v>
      </c>
      <c r="B29" s="301">
        <v>110</v>
      </c>
      <c r="C29" s="308">
        <v>28</v>
      </c>
    </row>
    <row r="30" spans="1:3" ht="12.75">
      <c r="A30" s="20" t="s">
        <v>117</v>
      </c>
      <c r="B30" s="301">
        <v>92</v>
      </c>
      <c r="C30" s="308">
        <v>29</v>
      </c>
    </row>
    <row r="31" spans="1:3" ht="12.75">
      <c r="A31" s="20" t="s">
        <v>75</v>
      </c>
      <c r="B31" s="301">
        <v>89</v>
      </c>
      <c r="C31" s="308">
        <v>30</v>
      </c>
    </row>
    <row r="32" spans="1:3" ht="12.75">
      <c r="A32" s="63" t="s">
        <v>621</v>
      </c>
      <c r="B32" s="301">
        <v>82</v>
      </c>
      <c r="C32" s="308">
        <v>31</v>
      </c>
    </row>
    <row r="33" spans="1:3" ht="12.75">
      <c r="A33" s="20" t="s">
        <v>771</v>
      </c>
      <c r="B33" s="301">
        <v>79</v>
      </c>
      <c r="C33" s="308">
        <v>32</v>
      </c>
    </row>
    <row r="34" spans="1:3" ht="12.75">
      <c r="A34" s="20" t="s">
        <v>314</v>
      </c>
      <c r="B34" s="301">
        <v>73</v>
      </c>
      <c r="C34" s="308">
        <v>33</v>
      </c>
    </row>
    <row r="35" spans="1:3" ht="12.75">
      <c r="A35" s="20" t="s">
        <v>556</v>
      </c>
      <c r="B35" s="301">
        <v>72</v>
      </c>
      <c r="C35" s="308">
        <v>34</v>
      </c>
    </row>
    <row r="36" spans="1:3" ht="12.75">
      <c r="A36" s="20" t="s">
        <v>382</v>
      </c>
      <c r="B36" s="301">
        <v>58</v>
      </c>
      <c r="C36" s="308">
        <v>35</v>
      </c>
    </row>
    <row r="37" spans="1:3" ht="12.75">
      <c r="A37" s="20" t="s">
        <v>334</v>
      </c>
      <c r="B37" s="301">
        <v>56</v>
      </c>
      <c r="C37" s="308">
        <v>36</v>
      </c>
    </row>
    <row r="38" spans="1:3" ht="12.75">
      <c r="A38" s="20" t="s">
        <v>221</v>
      </c>
      <c r="B38" s="301">
        <v>53</v>
      </c>
      <c r="C38" s="308" t="s">
        <v>1671</v>
      </c>
    </row>
    <row r="39" spans="1:3" ht="12.75">
      <c r="A39" s="20" t="s">
        <v>421</v>
      </c>
      <c r="B39" s="301">
        <v>53</v>
      </c>
      <c r="C39" s="308" t="s">
        <v>1671</v>
      </c>
    </row>
    <row r="40" spans="1:3" ht="12.75">
      <c r="A40" s="20" t="s">
        <v>373</v>
      </c>
      <c r="B40" s="301">
        <v>51</v>
      </c>
      <c r="C40" s="308">
        <v>39</v>
      </c>
    </row>
    <row r="41" spans="1:3" ht="12.75">
      <c r="A41" s="20" t="s">
        <v>512</v>
      </c>
      <c r="B41" s="301">
        <v>48</v>
      </c>
      <c r="C41" s="308"/>
    </row>
    <row r="42" spans="1:3" ht="12.75">
      <c r="A42" s="20" t="s">
        <v>424</v>
      </c>
      <c r="B42" s="301">
        <v>48</v>
      </c>
      <c r="C42" s="308"/>
    </row>
    <row r="43" spans="1:3" ht="12.75">
      <c r="A43" s="20" t="s">
        <v>796</v>
      </c>
      <c r="B43" s="301">
        <v>44</v>
      </c>
      <c r="C43" s="308"/>
    </row>
    <row r="44" spans="1:3" ht="12.75">
      <c r="A44" s="20" t="s">
        <v>841</v>
      </c>
      <c r="B44" s="301">
        <v>44</v>
      </c>
      <c r="C44" s="308"/>
    </row>
    <row r="45" spans="1:3" ht="12.75">
      <c r="A45" s="20" t="s">
        <v>219</v>
      </c>
      <c r="B45" s="301">
        <v>41</v>
      </c>
      <c r="C45" s="308"/>
    </row>
    <row r="46" spans="1:3" ht="12.75">
      <c r="A46" s="20" t="s">
        <v>971</v>
      </c>
      <c r="B46" s="301">
        <v>41</v>
      </c>
      <c r="C46" s="308"/>
    </row>
    <row r="47" spans="1:3" ht="12.75">
      <c r="A47" s="20" t="s">
        <v>155</v>
      </c>
      <c r="B47" s="301">
        <v>41</v>
      </c>
      <c r="C47" s="308"/>
    </row>
    <row r="48" spans="1:3" ht="12.75">
      <c r="A48" s="20" t="s">
        <v>514</v>
      </c>
      <c r="B48" s="301">
        <v>39</v>
      </c>
      <c r="C48" s="308"/>
    </row>
    <row r="49" spans="1:3" ht="12.75">
      <c r="A49" s="20" t="s">
        <v>1417</v>
      </c>
      <c r="B49" s="301">
        <v>36</v>
      </c>
      <c r="C49" s="308"/>
    </row>
    <row r="50" spans="1:3" ht="12.75">
      <c r="A50" s="20" t="s">
        <v>456</v>
      </c>
      <c r="B50" s="301">
        <v>36</v>
      </c>
      <c r="C50" s="308"/>
    </row>
    <row r="51" spans="1:3" ht="12.75">
      <c r="A51" s="20" t="s">
        <v>375</v>
      </c>
      <c r="B51" s="301">
        <v>36</v>
      </c>
      <c r="C51" s="308"/>
    </row>
    <row r="52" spans="1:3" ht="12.75">
      <c r="A52" s="20" t="s">
        <v>217</v>
      </c>
      <c r="B52" s="301">
        <v>36</v>
      </c>
      <c r="C52" s="308"/>
    </row>
    <row r="53" spans="1:3" ht="12.75">
      <c r="A53" s="20" t="s">
        <v>85</v>
      </c>
      <c r="B53" s="301">
        <v>36</v>
      </c>
      <c r="C53" s="308"/>
    </row>
    <row r="54" spans="1:3" ht="12.75">
      <c r="A54" s="20" t="s">
        <v>607</v>
      </c>
      <c r="B54" s="301">
        <v>34</v>
      </c>
      <c r="C54" s="308"/>
    </row>
    <row r="55" spans="1:3" ht="12.75">
      <c r="A55" s="20" t="s">
        <v>241</v>
      </c>
      <c r="B55" s="301">
        <v>29</v>
      </c>
      <c r="C55" s="308"/>
    </row>
    <row r="56" spans="1:3" ht="12.75">
      <c r="A56" s="20" t="s">
        <v>847</v>
      </c>
      <c r="B56" s="301">
        <v>29</v>
      </c>
      <c r="C56" s="308"/>
    </row>
    <row r="57" spans="1:3" ht="12.75">
      <c r="A57" s="20" t="s">
        <v>1213</v>
      </c>
      <c r="B57" s="301">
        <v>29</v>
      </c>
      <c r="C57" s="308"/>
    </row>
    <row r="58" spans="1:3" ht="12.75">
      <c r="A58" s="20" t="s">
        <v>1156</v>
      </c>
      <c r="B58" s="301">
        <v>29</v>
      </c>
      <c r="C58" s="308"/>
    </row>
    <row r="59" spans="1:3" ht="12.75">
      <c r="A59" s="20" t="s">
        <v>1176</v>
      </c>
      <c r="B59" s="301">
        <v>29</v>
      </c>
      <c r="C59" s="308"/>
    </row>
    <row r="60" spans="1:3" ht="12.75">
      <c r="A60" s="20" t="s">
        <v>173</v>
      </c>
      <c r="B60" s="301">
        <v>27</v>
      </c>
      <c r="C60" s="308"/>
    </row>
    <row r="61" spans="1:3" ht="12.75">
      <c r="A61" s="20" t="s">
        <v>410</v>
      </c>
      <c r="B61" s="301">
        <v>26</v>
      </c>
      <c r="C61" s="308"/>
    </row>
    <row r="62" spans="1:3" ht="12.75">
      <c r="A62" s="63" t="s">
        <v>122</v>
      </c>
      <c r="B62" s="301">
        <v>26</v>
      </c>
      <c r="C62" s="308"/>
    </row>
    <row r="63" spans="1:3" ht="12.75">
      <c r="A63" s="20" t="s">
        <v>900</v>
      </c>
      <c r="B63" s="301">
        <v>25</v>
      </c>
      <c r="C63" s="308"/>
    </row>
    <row r="64" spans="1:3" ht="12.75">
      <c r="A64" s="20" t="s">
        <v>1223</v>
      </c>
      <c r="B64" s="301">
        <v>25</v>
      </c>
      <c r="C64" s="308"/>
    </row>
    <row r="65" spans="1:3" ht="12.75">
      <c r="A65" s="20" t="s">
        <v>872</v>
      </c>
      <c r="B65" s="301">
        <v>24</v>
      </c>
      <c r="C65" s="308"/>
    </row>
    <row r="66" spans="1:3" ht="12.75">
      <c r="A66" s="20" t="s">
        <v>1042</v>
      </c>
      <c r="B66" s="301">
        <v>24</v>
      </c>
      <c r="C66" s="308"/>
    </row>
    <row r="67" spans="1:3" ht="12.75">
      <c r="A67" s="20" t="s">
        <v>408</v>
      </c>
      <c r="B67" s="301">
        <v>24</v>
      </c>
      <c r="C67" s="308"/>
    </row>
    <row r="68" spans="1:3" ht="12.75">
      <c r="A68" s="20" t="s">
        <v>1192</v>
      </c>
      <c r="B68" s="301">
        <v>24</v>
      </c>
      <c r="C68" s="308"/>
    </row>
    <row r="69" spans="1:3" ht="12.75">
      <c r="A69" s="20" t="s">
        <v>544</v>
      </c>
      <c r="B69" s="301">
        <v>24</v>
      </c>
      <c r="C69" s="308"/>
    </row>
    <row r="70" spans="1:3" ht="12.75">
      <c r="A70" s="132" t="s">
        <v>552</v>
      </c>
      <c r="B70" s="301">
        <v>24</v>
      </c>
      <c r="C70" s="308"/>
    </row>
    <row r="71" spans="1:3" ht="12.75">
      <c r="A71" s="20" t="s">
        <v>1399</v>
      </c>
      <c r="B71" s="301">
        <v>24</v>
      </c>
      <c r="C71" s="308"/>
    </row>
    <row r="72" spans="1:3" ht="12.75">
      <c r="A72" s="20" t="s">
        <v>497</v>
      </c>
      <c r="B72" s="301">
        <v>24</v>
      </c>
      <c r="C72" s="308"/>
    </row>
    <row r="73" spans="1:3" ht="12.75">
      <c r="A73" s="20" t="s">
        <v>681</v>
      </c>
      <c r="B73" s="301">
        <v>24</v>
      </c>
      <c r="C73" s="308"/>
    </row>
    <row r="74" spans="1:3" ht="12.75">
      <c r="A74" s="20" t="s">
        <v>551</v>
      </c>
      <c r="B74" s="301">
        <v>24</v>
      </c>
      <c r="C74" s="308"/>
    </row>
    <row r="75" spans="1:3" ht="12.75">
      <c r="A75" s="267" t="s">
        <v>998</v>
      </c>
      <c r="B75" s="301">
        <v>24</v>
      </c>
      <c r="C75" s="308"/>
    </row>
    <row r="76" spans="1:3" ht="12.75">
      <c r="A76" s="20" t="s">
        <v>266</v>
      </c>
      <c r="B76" s="301">
        <v>24</v>
      </c>
      <c r="C76" s="308"/>
    </row>
    <row r="77" spans="1:3" ht="12.75">
      <c r="A77" s="20" t="s">
        <v>897</v>
      </c>
      <c r="B77" s="301">
        <v>20</v>
      </c>
      <c r="C77" s="308"/>
    </row>
    <row r="78" spans="1:3" ht="12.75">
      <c r="A78" s="20" t="s">
        <v>62</v>
      </c>
      <c r="B78" s="301">
        <v>17</v>
      </c>
      <c r="C78" s="308"/>
    </row>
    <row r="79" spans="1:3" ht="12.75">
      <c r="A79" s="20" t="s">
        <v>734</v>
      </c>
      <c r="B79" s="301">
        <v>17</v>
      </c>
      <c r="C79" s="308"/>
    </row>
    <row r="80" spans="1:3" ht="12.75">
      <c r="A80" s="20" t="s">
        <v>1430</v>
      </c>
      <c r="B80" s="301">
        <v>17</v>
      </c>
      <c r="C80" s="308"/>
    </row>
    <row r="81" spans="1:3" ht="12.75">
      <c r="A81" s="20" t="s">
        <v>1669</v>
      </c>
      <c r="B81" s="301">
        <v>17</v>
      </c>
      <c r="C81" s="308"/>
    </row>
    <row r="82" spans="1:3" ht="12.75">
      <c r="A82" s="20" t="s">
        <v>874</v>
      </c>
      <c r="B82" s="301">
        <v>15</v>
      </c>
      <c r="C82" s="308"/>
    </row>
    <row r="83" spans="1:3" ht="12.75">
      <c r="A83" s="20" t="s">
        <v>502</v>
      </c>
      <c r="B83" s="301">
        <v>15</v>
      </c>
      <c r="C83" s="308"/>
    </row>
    <row r="84" spans="1:3" ht="12.75">
      <c r="A84" s="20" t="s">
        <v>1668</v>
      </c>
      <c r="B84" s="301">
        <v>15</v>
      </c>
      <c r="C84" s="308"/>
    </row>
    <row r="85" spans="1:3" ht="12.75">
      <c r="A85" s="295" t="s">
        <v>1255</v>
      </c>
      <c r="B85" s="301">
        <v>12</v>
      </c>
      <c r="C85" s="308"/>
    </row>
    <row r="86" spans="1:3" ht="12.75">
      <c r="A86" s="20" t="s">
        <v>1456</v>
      </c>
      <c r="B86" s="301">
        <v>12</v>
      </c>
      <c r="C86" s="308"/>
    </row>
    <row r="87" spans="1:3" ht="12.75">
      <c r="A87" s="20" t="s">
        <v>720</v>
      </c>
      <c r="B87" s="301">
        <v>12</v>
      </c>
      <c r="C87" s="308"/>
    </row>
    <row r="88" spans="1:3" ht="12.75">
      <c r="A88" s="20" t="s">
        <v>1076</v>
      </c>
      <c r="B88" s="301">
        <v>12</v>
      </c>
      <c r="C88" s="308"/>
    </row>
    <row r="89" spans="1:3" ht="12.75">
      <c r="A89" s="20" t="s">
        <v>65</v>
      </c>
      <c r="B89" s="301">
        <v>12</v>
      </c>
      <c r="C89" s="308"/>
    </row>
    <row r="90" spans="1:3" ht="12.75">
      <c r="A90" s="20" t="s">
        <v>715</v>
      </c>
      <c r="B90" s="301">
        <v>12</v>
      </c>
      <c r="C90" s="308"/>
    </row>
    <row r="91" spans="1:3" ht="12.75">
      <c r="A91" s="20" t="s">
        <v>1366</v>
      </c>
      <c r="B91" s="301">
        <v>12</v>
      </c>
      <c r="C91" s="308"/>
    </row>
    <row r="92" spans="1:3" ht="12.75">
      <c r="A92" s="20" t="s">
        <v>756</v>
      </c>
      <c r="B92" s="301">
        <v>12</v>
      </c>
      <c r="C92" s="308"/>
    </row>
    <row r="93" spans="1:3" ht="12.75">
      <c r="A93" s="20" t="s">
        <v>1426</v>
      </c>
      <c r="B93" s="301">
        <v>12</v>
      </c>
      <c r="C93" s="308"/>
    </row>
    <row r="94" spans="1:3" ht="12.75">
      <c r="A94" s="20" t="s">
        <v>297</v>
      </c>
      <c r="B94" s="301">
        <v>12</v>
      </c>
      <c r="C94" s="308"/>
    </row>
    <row r="95" spans="1:3" ht="12.75">
      <c r="A95" s="20" t="s">
        <v>760</v>
      </c>
      <c r="B95" s="301">
        <v>12</v>
      </c>
      <c r="C95" s="308"/>
    </row>
    <row r="96" spans="1:3" ht="12.75">
      <c r="A96" s="20" t="s">
        <v>378</v>
      </c>
      <c r="B96" s="301">
        <v>12</v>
      </c>
      <c r="C96" s="308"/>
    </row>
    <row r="97" spans="1:3" ht="12.75">
      <c r="A97" s="20" t="s">
        <v>803</v>
      </c>
      <c r="B97" s="301">
        <v>12</v>
      </c>
      <c r="C97" s="308"/>
    </row>
    <row r="98" spans="1:3" ht="12.75">
      <c r="A98" s="20" t="s">
        <v>192</v>
      </c>
      <c r="B98" s="301">
        <v>12</v>
      </c>
      <c r="C98" s="308"/>
    </row>
    <row r="99" spans="1:3" ht="12.75">
      <c r="A99" s="20" t="s">
        <v>752</v>
      </c>
      <c r="B99" s="301">
        <v>12</v>
      </c>
      <c r="C99" s="308"/>
    </row>
    <row r="100" spans="1:3" ht="12.75">
      <c r="A100" s="20" t="s">
        <v>95</v>
      </c>
      <c r="B100" s="301">
        <v>12</v>
      </c>
      <c r="C100" s="308"/>
    </row>
    <row r="101" spans="1:3" ht="12.75">
      <c r="A101" s="20" t="s">
        <v>572</v>
      </c>
      <c r="B101" s="301">
        <v>10</v>
      </c>
      <c r="C101" s="308"/>
    </row>
    <row r="102" spans="1:3" ht="12.75">
      <c r="A102" s="20" t="s">
        <v>974</v>
      </c>
      <c r="B102" s="301">
        <v>9</v>
      </c>
      <c r="C102" s="308"/>
    </row>
    <row r="103" spans="1:3" ht="12.75">
      <c r="A103" s="20" t="s">
        <v>1558</v>
      </c>
      <c r="B103" s="301">
        <v>5</v>
      </c>
      <c r="C103" s="308"/>
    </row>
    <row r="104" spans="1:3" ht="12.75">
      <c r="A104" s="63" t="s">
        <v>188</v>
      </c>
      <c r="B104" s="301">
        <v>5</v>
      </c>
      <c r="C104" s="308"/>
    </row>
    <row r="105" spans="1:3" ht="12.75">
      <c r="A105" s="20" t="s">
        <v>941</v>
      </c>
      <c r="B105" s="301">
        <v>5</v>
      </c>
      <c r="C105" s="308"/>
    </row>
    <row r="106" spans="1:3" ht="12.75">
      <c r="A106" s="20" t="s">
        <v>405</v>
      </c>
      <c r="B106" s="301">
        <v>5</v>
      </c>
      <c r="C106" s="308"/>
    </row>
    <row r="107" spans="1:3" ht="12.75">
      <c r="A107" s="20" t="s">
        <v>705</v>
      </c>
      <c r="B107" s="301">
        <v>5</v>
      </c>
      <c r="C107" s="308"/>
    </row>
    <row r="108" spans="1:3" ht="12.75">
      <c r="A108" s="20" t="s">
        <v>1052</v>
      </c>
      <c r="B108" s="301">
        <v>5</v>
      </c>
      <c r="C108" s="308"/>
    </row>
    <row r="109" spans="1:3" ht="12.75">
      <c r="A109" s="20" t="s">
        <v>758</v>
      </c>
      <c r="B109" s="301">
        <v>5</v>
      </c>
      <c r="C109" s="308"/>
    </row>
    <row r="110" spans="1:3" ht="12.75">
      <c r="A110" s="20" t="s">
        <v>1546</v>
      </c>
      <c r="B110" s="301">
        <v>5</v>
      </c>
      <c r="C110" s="308"/>
    </row>
    <row r="111" spans="1:3" ht="12.75">
      <c r="A111" s="300" t="s">
        <v>185</v>
      </c>
      <c r="B111" s="301">
        <v>5</v>
      </c>
      <c r="C111" s="308"/>
    </row>
    <row r="112" spans="1:3" ht="12.75">
      <c r="A112" s="20" t="s">
        <v>517</v>
      </c>
      <c r="B112" s="301">
        <v>5</v>
      </c>
      <c r="C112" s="308"/>
    </row>
    <row r="113" spans="1:3" ht="12.75">
      <c r="A113" s="20" t="s">
        <v>991</v>
      </c>
      <c r="B113" s="301">
        <v>3</v>
      </c>
      <c r="C113" s="308"/>
    </row>
    <row r="114" spans="1:3" ht="12.75">
      <c r="A114" s="20" t="s">
        <v>1625</v>
      </c>
      <c r="B114" s="301">
        <v>3</v>
      </c>
      <c r="C114" s="308"/>
    </row>
    <row r="115" spans="1:3" ht="12.75">
      <c r="A115" s="20" t="s">
        <v>1159</v>
      </c>
      <c r="B115" s="301">
        <v>3</v>
      </c>
      <c r="C115" s="308"/>
    </row>
    <row r="116" spans="1:3" ht="12.75">
      <c r="A116" s="63" t="s">
        <v>618</v>
      </c>
      <c r="B116" s="301">
        <v>2</v>
      </c>
      <c r="C116" s="308"/>
    </row>
    <row r="117" spans="1:3" ht="12.75">
      <c r="A117" s="20" t="s">
        <v>779</v>
      </c>
      <c r="B117" s="301">
        <v>2</v>
      </c>
      <c r="C117" s="308"/>
    </row>
    <row r="118" spans="1:3" ht="12.75">
      <c r="A118" s="20" t="s">
        <v>1522</v>
      </c>
      <c r="B118" s="301">
        <v>2</v>
      </c>
      <c r="C118" s="308"/>
    </row>
    <row r="119" spans="1:3" ht="12.75">
      <c r="A119" s="20" t="s">
        <v>877</v>
      </c>
      <c r="B119" s="301">
        <v>2</v>
      </c>
      <c r="C119" s="308"/>
    </row>
    <row r="120" spans="1:3" ht="12.75">
      <c r="A120" s="20" t="s">
        <v>1080</v>
      </c>
      <c r="B120" s="301">
        <v>1</v>
      </c>
      <c r="C120" s="308"/>
    </row>
    <row r="121" spans="1:3" ht="12.75">
      <c r="A121" s="20" t="s">
        <v>782</v>
      </c>
      <c r="B121" s="301">
        <v>1</v>
      </c>
      <c r="C121" s="308"/>
    </row>
    <row r="122" spans="1:3" ht="12.75">
      <c r="A122" s="20" t="s">
        <v>1549</v>
      </c>
      <c r="B122" s="301">
        <v>0</v>
      </c>
      <c r="C122" s="308"/>
    </row>
    <row r="123" spans="1:3" ht="12.75">
      <c r="A123" s="20" t="s">
        <v>1164</v>
      </c>
      <c r="B123" s="301">
        <v>0</v>
      </c>
      <c r="C123" s="308"/>
    </row>
    <row r="124" spans="1:3" ht="12.75">
      <c r="A124" s="20" t="s">
        <v>1219</v>
      </c>
      <c r="B124" s="301">
        <v>0</v>
      </c>
      <c r="C124" s="308"/>
    </row>
    <row r="125" spans="1:3" ht="12.75">
      <c r="A125" s="20" t="s">
        <v>1549</v>
      </c>
      <c r="B125" s="301">
        <v>0</v>
      </c>
      <c r="C125" s="308"/>
    </row>
    <row r="126" spans="1:3" ht="12.75">
      <c r="A126" s="20" t="s">
        <v>1164</v>
      </c>
      <c r="B126" s="301">
        <v>0</v>
      </c>
      <c r="C126" s="308"/>
    </row>
    <row r="127" spans="1:3" ht="12.75">
      <c r="A127" s="20" t="s">
        <v>1219</v>
      </c>
      <c r="B127" s="301">
        <v>0</v>
      </c>
      <c r="C127" s="308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41"/>
  <sheetViews>
    <sheetView zoomScalePageLayoutView="0" workbookViewId="0" topLeftCell="A161">
      <selection activeCell="A183" sqref="A183"/>
    </sheetView>
  </sheetViews>
  <sheetFormatPr defaultColWidth="9.00390625" defaultRowHeight="12.75"/>
  <cols>
    <col min="1" max="1" width="18.125" style="25" bestFit="1" customWidth="1"/>
    <col min="3" max="3" width="9.125" style="302" customWidth="1"/>
  </cols>
  <sheetData>
    <row r="1" spans="1:3" ht="13.5" thickBot="1">
      <c r="A1" s="310" t="s">
        <v>32</v>
      </c>
      <c r="B1" s="311" t="s">
        <v>18</v>
      </c>
      <c r="C1" s="311" t="s">
        <v>8</v>
      </c>
    </row>
    <row r="2" spans="1:3" ht="12.75">
      <c r="A2" s="94" t="s">
        <v>341</v>
      </c>
      <c r="B2" s="303">
        <v>387</v>
      </c>
      <c r="C2" s="307">
        <v>1</v>
      </c>
    </row>
    <row r="3" spans="1:3" ht="12.75">
      <c r="A3" s="94" t="s">
        <v>129</v>
      </c>
      <c r="B3" s="303">
        <v>376</v>
      </c>
      <c r="C3" s="307">
        <v>2</v>
      </c>
    </row>
    <row r="4" spans="1:3" ht="12.75">
      <c r="A4" s="20" t="s">
        <v>336</v>
      </c>
      <c r="B4" s="301">
        <v>207</v>
      </c>
      <c r="C4" s="307">
        <v>3</v>
      </c>
    </row>
    <row r="5" spans="1:3" ht="12.75">
      <c r="A5" s="20" t="s">
        <v>1481</v>
      </c>
      <c r="B5" s="301">
        <v>192</v>
      </c>
      <c r="C5" s="307">
        <v>4</v>
      </c>
    </row>
    <row r="6" spans="1:3" ht="12.75">
      <c r="A6" s="20" t="s">
        <v>639</v>
      </c>
      <c r="B6" s="301">
        <v>175</v>
      </c>
      <c r="C6" s="307">
        <v>5</v>
      </c>
    </row>
    <row r="7" spans="1:3" ht="12.75">
      <c r="A7" s="20" t="s">
        <v>1284</v>
      </c>
      <c r="B7" s="301">
        <v>173</v>
      </c>
      <c r="C7" s="307">
        <v>6</v>
      </c>
    </row>
    <row r="8" spans="1:3" ht="12.75">
      <c r="A8" s="20" t="s">
        <v>700</v>
      </c>
      <c r="B8" s="301">
        <v>159</v>
      </c>
      <c r="C8" s="307">
        <v>7</v>
      </c>
    </row>
    <row r="9" spans="1:3" ht="12.75">
      <c r="A9" s="20" t="s">
        <v>478</v>
      </c>
      <c r="B9" s="301">
        <v>157</v>
      </c>
      <c r="C9" s="307">
        <v>8</v>
      </c>
    </row>
    <row r="10" spans="1:3" ht="12.75">
      <c r="A10" s="20" t="s">
        <v>922</v>
      </c>
      <c r="B10" s="301">
        <v>143</v>
      </c>
      <c r="C10" s="309"/>
    </row>
    <row r="11" spans="1:3" ht="12.75">
      <c r="A11" s="20" t="s">
        <v>671</v>
      </c>
      <c r="B11" s="301">
        <v>143</v>
      </c>
      <c r="C11" s="309"/>
    </row>
    <row r="12" spans="1:3" ht="12.75">
      <c r="A12" s="20" t="s">
        <v>151</v>
      </c>
      <c r="B12" s="301">
        <v>133</v>
      </c>
      <c r="C12" s="308"/>
    </row>
    <row r="13" spans="1:3" ht="12.75">
      <c r="A13" s="68" t="s">
        <v>320</v>
      </c>
      <c r="B13" s="301">
        <v>111</v>
      </c>
      <c r="C13" s="308"/>
    </row>
    <row r="14" spans="1:3" ht="12.75">
      <c r="A14" s="20" t="s">
        <v>961</v>
      </c>
      <c r="B14" s="301">
        <v>108</v>
      </c>
      <c r="C14" s="308"/>
    </row>
    <row r="15" spans="1:3" ht="12.75">
      <c r="A15" s="20" t="s">
        <v>480</v>
      </c>
      <c r="B15" s="301">
        <v>101</v>
      </c>
      <c r="C15" s="308"/>
    </row>
    <row r="16" spans="1:3" ht="12.75">
      <c r="A16" s="63" t="s">
        <v>125</v>
      </c>
      <c r="B16" s="301">
        <v>91</v>
      </c>
      <c r="C16" s="308"/>
    </row>
    <row r="17" spans="1:3" ht="12.75">
      <c r="A17" s="63" t="s">
        <v>198</v>
      </c>
      <c r="B17" s="301">
        <v>86</v>
      </c>
      <c r="C17" s="308"/>
    </row>
    <row r="18" spans="1:3" ht="12.75">
      <c r="A18" s="20" t="s">
        <v>983</v>
      </c>
      <c r="B18" s="301">
        <v>77</v>
      </c>
      <c r="C18" s="308"/>
    </row>
    <row r="19" spans="1:3" ht="12.75">
      <c r="A19" s="20" t="s">
        <v>490</v>
      </c>
      <c r="B19" s="301">
        <v>74</v>
      </c>
      <c r="C19" s="308"/>
    </row>
    <row r="20" spans="1:3" ht="12.75">
      <c r="A20" s="20" t="s">
        <v>921</v>
      </c>
      <c r="B20" s="301">
        <v>73</v>
      </c>
      <c r="C20" s="308"/>
    </row>
    <row r="21" spans="1:3" ht="12.75">
      <c r="A21" s="132" t="s">
        <v>648</v>
      </c>
      <c r="B21" s="301">
        <v>72</v>
      </c>
      <c r="C21" s="308"/>
    </row>
    <row r="22" spans="1:3" ht="12.75">
      <c r="A22" s="20" t="s">
        <v>1387</v>
      </c>
      <c r="B22" s="301">
        <v>72</v>
      </c>
      <c r="C22" s="308"/>
    </row>
    <row r="23" spans="1:3" ht="12.75">
      <c r="A23" s="20" t="s">
        <v>460</v>
      </c>
      <c r="B23" s="301">
        <v>72</v>
      </c>
      <c r="C23" s="308"/>
    </row>
    <row r="24" spans="1:3" ht="12.75">
      <c r="A24" s="68" t="s">
        <v>666</v>
      </c>
      <c r="B24" s="301">
        <v>69</v>
      </c>
      <c r="C24" s="308"/>
    </row>
    <row r="25" spans="1:3" ht="12.75">
      <c r="A25" s="20" t="s">
        <v>1065</v>
      </c>
      <c r="B25" s="301">
        <v>69</v>
      </c>
      <c r="C25" s="308"/>
    </row>
    <row r="26" spans="1:3" ht="12.75">
      <c r="A26" s="20" t="s">
        <v>267</v>
      </c>
      <c r="B26" s="301">
        <v>68</v>
      </c>
      <c r="C26" s="308"/>
    </row>
    <row r="27" spans="1:3" ht="12.75">
      <c r="A27" s="20" t="s">
        <v>411</v>
      </c>
      <c r="B27" s="301">
        <v>67</v>
      </c>
      <c r="C27" s="308"/>
    </row>
    <row r="28" spans="1:3" ht="12.75">
      <c r="A28" s="20" t="s">
        <v>668</v>
      </c>
      <c r="B28" s="301">
        <v>65</v>
      </c>
      <c r="C28" s="308"/>
    </row>
    <row r="29" spans="1:3" ht="12.75">
      <c r="A29" s="20" t="s">
        <v>718</v>
      </c>
      <c r="B29" s="301">
        <v>60</v>
      </c>
      <c r="C29" s="308"/>
    </row>
    <row r="30" spans="1:3" ht="12.75">
      <c r="A30" s="63" t="s">
        <v>331</v>
      </c>
      <c r="B30" s="301">
        <v>60</v>
      </c>
      <c r="C30" s="308"/>
    </row>
    <row r="31" spans="1:3" ht="12.75">
      <c r="A31" s="20" t="s">
        <v>794</v>
      </c>
      <c r="B31" s="301">
        <v>54</v>
      </c>
      <c r="C31" s="308"/>
    </row>
    <row r="32" spans="1:3" ht="12.75">
      <c r="A32" s="20" t="s">
        <v>963</v>
      </c>
      <c r="B32" s="301">
        <v>53</v>
      </c>
      <c r="C32" s="308"/>
    </row>
    <row r="33" spans="1:3" ht="12.75">
      <c r="A33" s="20" t="s">
        <v>933</v>
      </c>
      <c r="B33" s="301">
        <v>53</v>
      </c>
      <c r="C33" s="308"/>
    </row>
    <row r="34" spans="1:3" ht="12.75">
      <c r="A34" s="20" t="s">
        <v>1276</v>
      </c>
      <c r="B34" s="301">
        <v>50</v>
      </c>
      <c r="C34" s="308"/>
    </row>
    <row r="35" spans="1:3" ht="12.75">
      <c r="A35" s="20" t="s">
        <v>927</v>
      </c>
      <c r="B35" s="301">
        <v>50</v>
      </c>
      <c r="C35" s="308"/>
    </row>
    <row r="36" spans="1:3" ht="12.75">
      <c r="A36" s="20" t="s">
        <v>625</v>
      </c>
      <c r="B36" s="301">
        <v>48</v>
      </c>
      <c r="C36" s="308"/>
    </row>
    <row r="37" spans="1:3" ht="12.75">
      <c r="A37" s="20" t="s">
        <v>1646</v>
      </c>
      <c r="B37" s="301">
        <v>48</v>
      </c>
      <c r="C37" s="308"/>
    </row>
    <row r="38" spans="1:3" ht="12.75">
      <c r="A38" s="20" t="s">
        <v>697</v>
      </c>
      <c r="B38" s="301">
        <v>48</v>
      </c>
      <c r="C38" s="308"/>
    </row>
    <row r="39" spans="1:3" ht="12.75">
      <c r="A39" s="20" t="s">
        <v>1474</v>
      </c>
      <c r="B39" s="301">
        <v>48</v>
      </c>
      <c r="C39" s="308"/>
    </row>
    <row r="40" spans="1:3" ht="12.75">
      <c r="A40" s="20" t="s">
        <v>100</v>
      </c>
      <c r="B40" s="301">
        <v>48</v>
      </c>
      <c r="C40" s="308"/>
    </row>
    <row r="41" spans="1:3" ht="12.75">
      <c r="A41" s="20" t="s">
        <v>1288</v>
      </c>
      <c r="B41" s="301">
        <v>48</v>
      </c>
      <c r="C41" s="308"/>
    </row>
    <row r="42" spans="1:3" ht="12.75">
      <c r="A42" s="20" t="s">
        <v>1348</v>
      </c>
      <c r="B42" s="301">
        <v>48</v>
      </c>
      <c r="C42" s="308"/>
    </row>
    <row r="43" spans="1:3" ht="12.75">
      <c r="A43" s="20" t="s">
        <v>1008</v>
      </c>
      <c r="B43" s="301">
        <v>48</v>
      </c>
      <c r="C43" s="308"/>
    </row>
    <row r="44" spans="1:3" ht="12.75">
      <c r="A44" s="20" t="s">
        <v>1277</v>
      </c>
      <c r="B44" s="301">
        <v>48</v>
      </c>
      <c r="C44" s="308"/>
    </row>
    <row r="45" spans="1:3" ht="12.75">
      <c r="A45" s="20" t="s">
        <v>923</v>
      </c>
      <c r="B45" s="301">
        <v>48</v>
      </c>
      <c r="C45" s="308"/>
    </row>
    <row r="46" spans="1:3" ht="12.75">
      <c r="A46" s="20" t="s">
        <v>777</v>
      </c>
      <c r="B46" s="301">
        <v>44</v>
      </c>
      <c r="C46" s="308"/>
    </row>
    <row r="47" spans="1:3" ht="12.75">
      <c r="A47" s="20" t="s">
        <v>209</v>
      </c>
      <c r="B47" s="301">
        <v>44</v>
      </c>
      <c r="C47" s="308"/>
    </row>
    <row r="48" spans="1:3" ht="12.75">
      <c r="A48" s="20" t="s">
        <v>220</v>
      </c>
      <c r="B48" s="301">
        <v>41</v>
      </c>
      <c r="C48" s="308"/>
    </row>
    <row r="49" spans="1:3" ht="12.75">
      <c r="A49" s="20" t="s">
        <v>1279</v>
      </c>
      <c r="B49" s="301">
        <v>41</v>
      </c>
      <c r="C49" s="308"/>
    </row>
    <row r="50" spans="1:3" ht="12.75">
      <c r="A50" s="20" t="s">
        <v>492</v>
      </c>
      <c r="B50" s="301">
        <v>39</v>
      </c>
      <c r="C50" s="308"/>
    </row>
    <row r="51" spans="1:3" ht="12.75">
      <c r="A51" s="20" t="s">
        <v>1285</v>
      </c>
      <c r="B51" s="301">
        <v>36</v>
      </c>
      <c r="C51" s="308"/>
    </row>
    <row r="52" spans="1:3" ht="12.75">
      <c r="A52" s="20" t="s">
        <v>797</v>
      </c>
      <c r="B52" s="301">
        <v>36</v>
      </c>
      <c r="C52" s="308"/>
    </row>
    <row r="53" spans="1:3" ht="12.75">
      <c r="A53" s="20" t="s">
        <v>295</v>
      </c>
      <c r="B53" s="301">
        <v>36</v>
      </c>
      <c r="C53" s="308"/>
    </row>
    <row r="54" spans="1:3" ht="12.75">
      <c r="A54" s="20" t="s">
        <v>465</v>
      </c>
      <c r="B54" s="301">
        <v>36</v>
      </c>
      <c r="C54" s="308"/>
    </row>
    <row r="55" spans="1:3" ht="12.75">
      <c r="A55" s="20" t="s">
        <v>1383</v>
      </c>
      <c r="B55" s="301">
        <v>36</v>
      </c>
      <c r="C55" s="308"/>
    </row>
    <row r="56" spans="1:3" ht="12.75">
      <c r="A56" s="132" t="s">
        <v>324</v>
      </c>
      <c r="B56" s="301">
        <v>36</v>
      </c>
      <c r="C56" s="308"/>
    </row>
    <row r="57" spans="1:3" ht="12.75">
      <c r="A57" s="20" t="s">
        <v>1069</v>
      </c>
      <c r="B57" s="301">
        <v>36</v>
      </c>
      <c r="C57" s="308"/>
    </row>
    <row r="58" spans="1:3" ht="12.75">
      <c r="A58" s="20" t="s">
        <v>148</v>
      </c>
      <c r="B58" s="301">
        <v>34</v>
      </c>
      <c r="C58" s="308"/>
    </row>
    <row r="59" spans="1:3" ht="12.75">
      <c r="A59" s="20" t="s">
        <v>728</v>
      </c>
      <c r="B59" s="301">
        <v>33</v>
      </c>
      <c r="C59" s="308"/>
    </row>
    <row r="60" spans="1:3" ht="12.75">
      <c r="A60" s="20" t="s">
        <v>1328</v>
      </c>
      <c r="B60" s="301">
        <v>33</v>
      </c>
      <c r="C60" s="308"/>
    </row>
    <row r="61" spans="1:3" ht="12.75">
      <c r="A61" s="20" t="s">
        <v>528</v>
      </c>
      <c r="B61" s="301">
        <v>33</v>
      </c>
      <c r="C61" s="308"/>
    </row>
    <row r="62" spans="1:3" ht="12.75">
      <c r="A62" s="20" t="s">
        <v>1272</v>
      </c>
      <c r="B62" s="301">
        <v>30</v>
      </c>
      <c r="C62" s="308"/>
    </row>
    <row r="63" spans="1:3" ht="12.75">
      <c r="A63" s="20" t="s">
        <v>483</v>
      </c>
      <c r="B63" s="301">
        <v>29</v>
      </c>
      <c r="C63" s="308"/>
    </row>
    <row r="64" spans="1:3" ht="12.75">
      <c r="A64" s="20" t="s">
        <v>1068</v>
      </c>
      <c r="B64" s="301">
        <v>29</v>
      </c>
      <c r="C64" s="308"/>
    </row>
    <row r="65" spans="1:3" ht="12.75">
      <c r="A65" s="20" t="s">
        <v>1547</v>
      </c>
      <c r="B65" s="301">
        <v>28</v>
      </c>
      <c r="C65" s="308"/>
    </row>
    <row r="66" spans="1:3" ht="12.75">
      <c r="A66" s="20" t="s">
        <v>565</v>
      </c>
      <c r="B66" s="301">
        <v>27</v>
      </c>
      <c r="C66" s="308"/>
    </row>
    <row r="67" spans="1:3" ht="12.75">
      <c r="A67" s="20" t="s">
        <v>986</v>
      </c>
      <c r="B67" s="301">
        <v>27</v>
      </c>
      <c r="C67" s="308"/>
    </row>
    <row r="68" spans="1:3" ht="12.75">
      <c r="A68" s="20" t="s">
        <v>1003</v>
      </c>
      <c r="B68" s="301">
        <v>27</v>
      </c>
      <c r="C68" s="308"/>
    </row>
    <row r="69" spans="1:3" ht="12.75">
      <c r="A69" s="20" t="s">
        <v>669</v>
      </c>
      <c r="B69" s="301">
        <v>27</v>
      </c>
      <c r="C69" s="308"/>
    </row>
    <row r="70" spans="1:3" ht="12.75">
      <c r="A70" s="20" t="s">
        <v>146</v>
      </c>
      <c r="B70" s="301">
        <v>27</v>
      </c>
      <c r="C70" s="308"/>
    </row>
    <row r="71" spans="1:3" ht="12.75">
      <c r="A71" s="20" t="s">
        <v>1573</v>
      </c>
      <c r="B71" s="301">
        <v>27</v>
      </c>
      <c r="C71" s="308"/>
    </row>
    <row r="72" spans="1:3" ht="12.75">
      <c r="A72" s="20" t="s">
        <v>60</v>
      </c>
      <c r="B72" s="301">
        <v>24</v>
      </c>
      <c r="C72" s="308"/>
    </row>
    <row r="73" spans="1:3" ht="12.75">
      <c r="A73" s="20" t="s">
        <v>675</v>
      </c>
      <c r="B73" s="301">
        <v>24</v>
      </c>
      <c r="C73" s="308"/>
    </row>
    <row r="74" spans="1:3" ht="12.75">
      <c r="A74" s="20" t="s">
        <v>527</v>
      </c>
      <c r="B74" s="301">
        <v>24</v>
      </c>
      <c r="C74" s="308"/>
    </row>
    <row r="75" spans="1:3" ht="12.75">
      <c r="A75" s="20" t="s">
        <v>684</v>
      </c>
      <c r="B75" s="301">
        <v>24</v>
      </c>
      <c r="C75" s="308"/>
    </row>
    <row r="76" spans="1:3" ht="12.75">
      <c r="A76" s="20" t="s">
        <v>967</v>
      </c>
      <c r="B76" s="301">
        <v>24</v>
      </c>
      <c r="C76" s="308"/>
    </row>
    <row r="77" spans="1:3" ht="12.75">
      <c r="A77" s="20" t="s">
        <v>962</v>
      </c>
      <c r="B77" s="301">
        <v>24</v>
      </c>
      <c r="C77" s="308"/>
    </row>
    <row r="78" spans="1:3" ht="12.75">
      <c r="A78" s="20" t="s">
        <v>663</v>
      </c>
      <c r="B78" s="301">
        <v>24</v>
      </c>
      <c r="C78" s="308"/>
    </row>
    <row r="79" spans="1:3" ht="12.75">
      <c r="A79" s="20" t="s">
        <v>661</v>
      </c>
      <c r="B79" s="301">
        <v>24</v>
      </c>
      <c r="C79" s="308"/>
    </row>
    <row r="80" spans="1:3" ht="12.75">
      <c r="A80" s="20" t="s">
        <v>1382</v>
      </c>
      <c r="B80" s="301">
        <v>24</v>
      </c>
      <c r="C80" s="308"/>
    </row>
    <row r="81" spans="1:3" ht="12.75">
      <c r="A81" s="20" t="s">
        <v>463</v>
      </c>
      <c r="B81" s="301">
        <v>24</v>
      </c>
      <c r="C81" s="308"/>
    </row>
    <row r="82" spans="1:3" ht="12.75">
      <c r="A82" s="132" t="s">
        <v>659</v>
      </c>
      <c r="B82" s="301">
        <v>24</v>
      </c>
      <c r="C82" s="308"/>
    </row>
    <row r="83" spans="1:3" ht="12.75">
      <c r="A83" s="20" t="s">
        <v>914</v>
      </c>
      <c r="B83" s="301">
        <v>24</v>
      </c>
      <c r="C83" s="308"/>
    </row>
    <row r="84" spans="1:3" ht="12.75">
      <c r="A84" s="20" t="s">
        <v>984</v>
      </c>
      <c r="B84" s="301">
        <v>24</v>
      </c>
      <c r="C84" s="308"/>
    </row>
    <row r="85" spans="1:3" ht="12.75">
      <c r="A85" s="20" t="s">
        <v>730</v>
      </c>
      <c r="B85" s="301">
        <v>24</v>
      </c>
      <c r="C85" s="308"/>
    </row>
    <row r="86" spans="1:3" ht="12.75">
      <c r="A86" s="20" t="s">
        <v>1259</v>
      </c>
      <c r="B86" s="301">
        <v>24</v>
      </c>
      <c r="C86" s="308"/>
    </row>
    <row r="87" spans="1:3" ht="12.75">
      <c r="A87" s="20" t="s">
        <v>1082</v>
      </c>
      <c r="B87" s="301">
        <v>24</v>
      </c>
      <c r="C87" s="308"/>
    </row>
    <row r="88" spans="1:3" ht="12.75">
      <c r="A88" s="20" t="s">
        <v>665</v>
      </c>
      <c r="B88" s="301">
        <v>24</v>
      </c>
      <c r="C88" s="308"/>
    </row>
    <row r="89" spans="1:3" ht="12.75">
      <c r="A89" s="20" t="s">
        <v>1644</v>
      </c>
      <c r="B89" s="301">
        <v>24</v>
      </c>
      <c r="C89" s="308"/>
    </row>
    <row r="90" spans="1:3" ht="12.75">
      <c r="A90" s="20" t="s">
        <v>1286</v>
      </c>
      <c r="B90" s="301">
        <v>24</v>
      </c>
      <c r="C90" s="308"/>
    </row>
    <row r="91" spans="1:3" ht="12.75">
      <c r="A91" s="20" t="s">
        <v>235</v>
      </c>
      <c r="B91" s="301">
        <v>24</v>
      </c>
      <c r="C91" s="308"/>
    </row>
    <row r="92" spans="1:3" ht="12.75">
      <c r="A92" s="63" t="s">
        <v>111</v>
      </c>
      <c r="B92" s="301">
        <v>24</v>
      </c>
      <c r="C92" s="308"/>
    </row>
    <row r="93" spans="1:3" ht="12.75">
      <c r="A93" s="132" t="s">
        <v>323</v>
      </c>
      <c r="B93" s="301">
        <v>23</v>
      </c>
      <c r="C93" s="308"/>
    </row>
    <row r="94" spans="1:3" ht="12.75">
      <c r="A94" s="20" t="s">
        <v>674</v>
      </c>
      <c r="B94" s="301">
        <v>22</v>
      </c>
      <c r="C94" s="308"/>
    </row>
    <row r="95" spans="1:3" ht="12.75">
      <c r="A95" s="20" t="s">
        <v>1133</v>
      </c>
      <c r="B95" s="301">
        <v>22</v>
      </c>
      <c r="C95" s="308"/>
    </row>
    <row r="96" spans="1:3" ht="12.75">
      <c r="A96" s="20" t="s">
        <v>925</v>
      </c>
      <c r="B96" s="301">
        <v>22</v>
      </c>
      <c r="C96" s="308"/>
    </row>
    <row r="97" spans="1:3" ht="12.75">
      <c r="A97" s="20" t="s">
        <v>98</v>
      </c>
      <c r="B97" s="301">
        <v>21</v>
      </c>
      <c r="C97" s="308"/>
    </row>
    <row r="98" spans="1:3" ht="12.75">
      <c r="A98" s="20" t="s">
        <v>1047</v>
      </c>
      <c r="B98" s="301">
        <v>21</v>
      </c>
      <c r="C98" s="308"/>
    </row>
    <row r="99" spans="1:3" ht="12.75">
      <c r="A99" s="20" t="s">
        <v>1482</v>
      </c>
      <c r="B99" s="301">
        <v>21</v>
      </c>
      <c r="C99" s="308"/>
    </row>
    <row r="100" spans="1:3" ht="12.75">
      <c r="A100" s="20" t="s">
        <v>462</v>
      </c>
      <c r="B100" s="301">
        <v>21</v>
      </c>
      <c r="C100" s="308"/>
    </row>
    <row r="101" spans="1:3" ht="12.75">
      <c r="A101" s="20" t="s">
        <v>1578</v>
      </c>
      <c r="B101" s="301">
        <v>21</v>
      </c>
      <c r="C101" s="308"/>
    </row>
    <row r="102" spans="1:3" ht="12.75">
      <c r="A102" s="20" t="s">
        <v>786</v>
      </c>
      <c r="B102" s="301">
        <v>19</v>
      </c>
      <c r="C102" s="308"/>
    </row>
    <row r="103" spans="1:3" ht="12.75">
      <c r="A103" s="20" t="s">
        <v>1478</v>
      </c>
      <c r="B103" s="301">
        <v>18</v>
      </c>
      <c r="C103" s="308"/>
    </row>
    <row r="104" spans="1:3" ht="12.75">
      <c r="A104" s="20" t="s">
        <v>1278</v>
      </c>
      <c r="B104" s="301">
        <v>17</v>
      </c>
      <c r="C104" s="308"/>
    </row>
    <row r="105" spans="1:3" ht="12.75">
      <c r="A105" s="20" t="s">
        <v>321</v>
      </c>
      <c r="B105" s="301">
        <v>17</v>
      </c>
      <c r="C105" s="308"/>
    </row>
    <row r="106" spans="1:3" ht="12.75">
      <c r="A106" s="20" t="s">
        <v>225</v>
      </c>
      <c r="B106" s="301">
        <v>17</v>
      </c>
      <c r="C106" s="308"/>
    </row>
    <row r="107" spans="1:3" ht="12.75">
      <c r="A107" s="20" t="s">
        <v>127</v>
      </c>
      <c r="B107" s="301">
        <v>17</v>
      </c>
      <c r="C107" s="308"/>
    </row>
    <row r="108" spans="1:3" ht="12.75">
      <c r="A108" s="20" t="s">
        <v>46</v>
      </c>
      <c r="B108" s="301">
        <v>17</v>
      </c>
      <c r="C108" s="308"/>
    </row>
    <row r="109" spans="1:3" ht="12.75">
      <c r="A109" s="20" t="s">
        <v>737</v>
      </c>
      <c r="B109" s="301">
        <v>17</v>
      </c>
      <c r="C109" s="308"/>
    </row>
    <row r="110" spans="1:3" ht="12.75">
      <c r="A110" s="20" t="s">
        <v>838</v>
      </c>
      <c r="B110" s="301">
        <v>17</v>
      </c>
      <c r="C110" s="308"/>
    </row>
    <row r="111" spans="1:3" ht="12.75">
      <c r="A111" s="20" t="s">
        <v>138</v>
      </c>
      <c r="B111" s="301">
        <v>17</v>
      </c>
      <c r="C111" s="308"/>
    </row>
    <row r="112" spans="1:3" ht="12.75">
      <c r="A112" s="20" t="s">
        <v>842</v>
      </c>
      <c r="B112" s="301">
        <v>15</v>
      </c>
      <c r="C112" s="308"/>
    </row>
    <row r="113" spans="1:3" ht="12.75">
      <c r="A113" s="20" t="s">
        <v>530</v>
      </c>
      <c r="B113" s="301">
        <v>15</v>
      </c>
      <c r="C113" s="308"/>
    </row>
    <row r="114" spans="1:3" ht="12.75">
      <c r="A114" s="63" t="s">
        <v>126</v>
      </c>
      <c r="B114" s="301">
        <v>14</v>
      </c>
      <c r="C114" s="308"/>
    </row>
    <row r="115" spans="1:3" ht="12.75">
      <c r="A115" s="20" t="s">
        <v>1077</v>
      </c>
      <c r="B115" s="301">
        <v>13</v>
      </c>
      <c r="C115" s="308"/>
    </row>
    <row r="116" spans="1:3" ht="12.75">
      <c r="A116" s="20" t="s">
        <v>1280</v>
      </c>
      <c r="B116" s="301">
        <v>13</v>
      </c>
      <c r="C116" s="308"/>
    </row>
    <row r="117" spans="1:3" ht="12.75">
      <c r="A117" s="20" t="s">
        <v>1283</v>
      </c>
      <c r="B117" s="301">
        <v>12</v>
      </c>
      <c r="C117" s="308"/>
    </row>
    <row r="118" spans="1:3" ht="12.75">
      <c r="A118" s="20" t="s">
        <v>1384</v>
      </c>
      <c r="B118" s="301">
        <v>12</v>
      </c>
      <c r="C118" s="308"/>
    </row>
    <row r="119" spans="1:3" ht="12.75">
      <c r="A119" s="20" t="s">
        <v>1225</v>
      </c>
      <c r="B119" s="301">
        <v>12</v>
      </c>
      <c r="C119" s="308"/>
    </row>
    <row r="120" spans="1:3" ht="12.75">
      <c r="A120" s="20" t="s">
        <v>1033</v>
      </c>
      <c r="B120" s="301">
        <v>12</v>
      </c>
      <c r="C120" s="308"/>
    </row>
    <row r="121" spans="1:3" ht="12.75">
      <c r="A121" s="20" t="s">
        <v>1388</v>
      </c>
      <c r="B121" s="301">
        <v>12</v>
      </c>
      <c r="C121" s="308"/>
    </row>
    <row r="122" spans="1:3" ht="12.75">
      <c r="A122" s="20" t="s">
        <v>929</v>
      </c>
      <c r="B122" s="301">
        <v>12</v>
      </c>
      <c r="C122" s="308"/>
    </row>
    <row r="123" spans="1:3" ht="12.75">
      <c r="A123" s="20" t="s">
        <v>270</v>
      </c>
      <c r="B123" s="301">
        <v>12</v>
      </c>
      <c r="C123" s="308"/>
    </row>
    <row r="124" spans="1:3" ht="12.75">
      <c r="A124" s="20" t="s">
        <v>1293</v>
      </c>
      <c r="B124" s="301">
        <v>12</v>
      </c>
      <c r="C124" s="308"/>
    </row>
    <row r="125" spans="1:3" ht="12.75">
      <c r="A125" s="20" t="s">
        <v>1552</v>
      </c>
      <c r="B125" s="301">
        <v>12</v>
      </c>
      <c r="C125" s="308"/>
    </row>
    <row r="126" spans="1:3" ht="12.75">
      <c r="A126" s="20" t="s">
        <v>529</v>
      </c>
      <c r="B126" s="301">
        <v>12</v>
      </c>
      <c r="C126" s="308"/>
    </row>
    <row r="127" spans="1:3" ht="12.75">
      <c r="A127" s="20" t="s">
        <v>989</v>
      </c>
      <c r="B127" s="301">
        <v>12</v>
      </c>
      <c r="C127" s="308"/>
    </row>
    <row r="128" spans="1:3" ht="12.75">
      <c r="A128" s="20" t="s">
        <v>96</v>
      </c>
      <c r="B128" s="301">
        <v>12</v>
      </c>
      <c r="C128" s="308"/>
    </row>
    <row r="129" spans="1:3" ht="12.75">
      <c r="A129" s="20" t="s">
        <v>822</v>
      </c>
      <c r="B129" s="301">
        <v>12</v>
      </c>
      <c r="C129" s="308"/>
    </row>
    <row r="130" spans="1:3" ht="12.75">
      <c r="A130" s="63" t="s">
        <v>178</v>
      </c>
      <c r="B130" s="301">
        <v>12</v>
      </c>
      <c r="C130" s="308"/>
    </row>
    <row r="131" spans="1:3" ht="12.75">
      <c r="A131" s="20" t="s">
        <v>898</v>
      </c>
      <c r="B131" s="301">
        <v>12</v>
      </c>
      <c r="C131" s="308"/>
    </row>
    <row r="132" spans="1:3" ht="12.75">
      <c r="A132" s="20" t="s">
        <v>236</v>
      </c>
      <c r="B132" s="301">
        <v>12</v>
      </c>
      <c r="C132" s="308"/>
    </row>
    <row r="133" spans="1:3" ht="12.75">
      <c r="A133" s="20" t="s">
        <v>1647</v>
      </c>
      <c r="B133" s="301">
        <v>12</v>
      </c>
      <c r="C133" s="308"/>
    </row>
    <row r="134" spans="1:3" ht="12.75">
      <c r="A134" s="20" t="s">
        <v>1234</v>
      </c>
      <c r="B134" s="301">
        <v>12</v>
      </c>
      <c r="C134" s="308"/>
    </row>
    <row r="135" spans="1:3" ht="12.75">
      <c r="A135" s="20" t="s">
        <v>1084</v>
      </c>
      <c r="B135" s="301">
        <v>12</v>
      </c>
      <c r="C135" s="308"/>
    </row>
    <row r="136" spans="1:3" ht="12.75">
      <c r="A136" s="20" t="s">
        <v>481</v>
      </c>
      <c r="B136" s="301">
        <v>12</v>
      </c>
      <c r="C136" s="308"/>
    </row>
    <row r="137" spans="1:3" ht="12.75">
      <c r="A137" s="20" t="s">
        <v>214</v>
      </c>
      <c r="B137" s="301">
        <v>12</v>
      </c>
      <c r="C137" s="308"/>
    </row>
    <row r="138" spans="1:3" ht="12.75">
      <c r="A138" s="20" t="s">
        <v>721</v>
      </c>
      <c r="B138" s="301">
        <v>12</v>
      </c>
      <c r="C138" s="308"/>
    </row>
    <row r="139" spans="1:3" ht="12.75">
      <c r="A139" s="20" t="s">
        <v>1134</v>
      </c>
      <c r="B139" s="301">
        <v>12</v>
      </c>
      <c r="C139" s="308"/>
    </row>
    <row r="140" spans="1:3" ht="12.75">
      <c r="A140" s="20" t="s">
        <v>932</v>
      </c>
      <c r="B140" s="301">
        <v>12</v>
      </c>
      <c r="C140" s="308"/>
    </row>
    <row r="141" spans="1:3" ht="12.75">
      <c r="A141" s="20" t="s">
        <v>926</v>
      </c>
      <c r="B141" s="301">
        <v>12</v>
      </c>
      <c r="C141" s="308"/>
    </row>
    <row r="142" spans="1:3" ht="12.75">
      <c r="A142" s="132" t="s">
        <v>642</v>
      </c>
      <c r="B142" s="301">
        <v>12</v>
      </c>
      <c r="C142" s="308"/>
    </row>
    <row r="143" spans="1:3" ht="12.75">
      <c r="A143" s="20" t="s">
        <v>1645</v>
      </c>
      <c r="B143" s="301">
        <v>12</v>
      </c>
      <c r="C143" s="308"/>
    </row>
    <row r="144" spans="1:3" ht="12.75">
      <c r="A144" s="20" t="s">
        <v>936</v>
      </c>
      <c r="B144" s="301">
        <v>12</v>
      </c>
      <c r="C144" s="308"/>
    </row>
    <row r="145" spans="1:3" ht="12.75">
      <c r="A145" s="20" t="s">
        <v>477</v>
      </c>
      <c r="B145" s="301">
        <v>12</v>
      </c>
      <c r="C145" s="308"/>
    </row>
    <row r="146" spans="1:3" ht="12.75">
      <c r="A146" s="20" t="s">
        <v>1287</v>
      </c>
      <c r="B146" s="301">
        <v>12</v>
      </c>
      <c r="C146" s="308"/>
    </row>
    <row r="147" spans="1:3" ht="12.75">
      <c r="A147" s="20" t="s">
        <v>920</v>
      </c>
      <c r="B147" s="301">
        <v>12</v>
      </c>
      <c r="C147" s="308"/>
    </row>
    <row r="148" spans="1:3" ht="12.75">
      <c r="A148" s="20" t="s">
        <v>753</v>
      </c>
      <c r="B148" s="301">
        <v>12</v>
      </c>
      <c r="C148" s="308"/>
    </row>
    <row r="149" spans="1:3" ht="12.75">
      <c r="A149" s="63" t="s">
        <v>200</v>
      </c>
      <c r="B149" s="301">
        <v>12</v>
      </c>
      <c r="C149" s="308"/>
    </row>
    <row r="150" spans="1:3" ht="12.75">
      <c r="A150" s="20" t="s">
        <v>568</v>
      </c>
      <c r="B150" s="301">
        <v>12</v>
      </c>
      <c r="C150" s="308"/>
    </row>
    <row r="151" spans="1:3" ht="12.75">
      <c r="A151" s="20" t="s">
        <v>919</v>
      </c>
      <c r="B151" s="301">
        <v>12</v>
      </c>
      <c r="C151" s="308"/>
    </row>
    <row r="152" spans="1:3" ht="12.75">
      <c r="A152" s="20" t="s">
        <v>905</v>
      </c>
      <c r="B152" s="301">
        <v>12</v>
      </c>
      <c r="C152" s="308"/>
    </row>
    <row r="153" spans="1:3" ht="12.75">
      <c r="A153" s="20" t="s">
        <v>1203</v>
      </c>
      <c r="B153" s="301">
        <v>12</v>
      </c>
      <c r="C153" s="308"/>
    </row>
    <row r="154" spans="1:3" ht="12.75">
      <c r="A154" s="20" t="s">
        <v>741</v>
      </c>
      <c r="B154" s="301">
        <v>12</v>
      </c>
      <c r="C154" s="308"/>
    </row>
    <row r="155" spans="1:3" ht="12.75">
      <c r="A155" s="20" t="s">
        <v>1389</v>
      </c>
      <c r="B155" s="301">
        <v>12</v>
      </c>
      <c r="C155" s="308"/>
    </row>
    <row r="156" spans="1:3" ht="12.75">
      <c r="A156" s="20" t="s">
        <v>966</v>
      </c>
      <c r="B156" s="301">
        <v>12</v>
      </c>
      <c r="C156" s="308"/>
    </row>
    <row r="157" spans="1:3" ht="12.75">
      <c r="A157" s="20" t="s">
        <v>1201</v>
      </c>
      <c r="B157" s="301">
        <v>12</v>
      </c>
      <c r="C157" s="308"/>
    </row>
    <row r="158" spans="1:3" ht="12.75">
      <c r="A158" s="132" t="s">
        <v>660</v>
      </c>
      <c r="B158" s="301">
        <v>12</v>
      </c>
      <c r="C158" s="308"/>
    </row>
    <row r="159" spans="1:3" ht="12.75">
      <c r="A159" s="20" t="s">
        <v>1292</v>
      </c>
      <c r="B159" s="301">
        <v>12</v>
      </c>
      <c r="C159" s="308"/>
    </row>
    <row r="160" spans="1:3" ht="12.75">
      <c r="A160" s="20" t="s">
        <v>489</v>
      </c>
      <c r="B160" s="301">
        <v>12</v>
      </c>
      <c r="C160" s="308"/>
    </row>
    <row r="161" spans="1:3" ht="12.75">
      <c r="A161" s="20" t="s">
        <v>1054</v>
      </c>
      <c r="B161" s="301">
        <v>12</v>
      </c>
      <c r="C161" s="308"/>
    </row>
    <row r="162" spans="1:3" ht="12.75">
      <c r="A162" s="20" t="s">
        <v>985</v>
      </c>
      <c r="B162" s="301">
        <v>12</v>
      </c>
      <c r="C162" s="308"/>
    </row>
    <row r="163" spans="1:3" ht="12.75">
      <c r="A163" s="20" t="s">
        <v>526</v>
      </c>
      <c r="B163" s="301">
        <v>12</v>
      </c>
      <c r="C163" s="308"/>
    </row>
    <row r="164" spans="1:3" ht="12.75">
      <c r="A164" s="267" t="s">
        <v>1315</v>
      </c>
      <c r="B164" s="301">
        <v>12</v>
      </c>
      <c r="C164" s="308"/>
    </row>
    <row r="165" spans="1:3" ht="12.75">
      <c r="A165" s="20" t="s">
        <v>1648</v>
      </c>
      <c r="B165" s="301">
        <v>12</v>
      </c>
      <c r="C165" s="308"/>
    </row>
    <row r="166" spans="1:3" ht="12.75">
      <c r="A166" s="20" t="s">
        <v>103</v>
      </c>
      <c r="B166" s="301">
        <v>12</v>
      </c>
      <c r="C166" s="308"/>
    </row>
    <row r="167" spans="1:3" ht="12.75">
      <c r="A167" s="20" t="s">
        <v>1190</v>
      </c>
      <c r="B167" s="301">
        <v>12</v>
      </c>
      <c r="C167" s="308"/>
    </row>
    <row r="168" spans="1:3" ht="12.75">
      <c r="A168" s="20" t="s">
        <v>928</v>
      </c>
      <c r="B168" s="301">
        <v>12</v>
      </c>
      <c r="C168" s="308"/>
    </row>
    <row r="169" spans="1:3" ht="12.75">
      <c r="A169" s="20" t="s">
        <v>716</v>
      </c>
      <c r="B169" s="301">
        <v>12</v>
      </c>
      <c r="C169" s="308"/>
    </row>
    <row r="170" spans="1:3" ht="12.75">
      <c r="A170" s="63" t="s">
        <v>114</v>
      </c>
      <c r="B170" s="301">
        <v>12</v>
      </c>
      <c r="C170" s="308"/>
    </row>
    <row r="171" spans="1:3" ht="12.75">
      <c r="A171" s="20" t="s">
        <v>1289</v>
      </c>
      <c r="B171" s="301">
        <v>12</v>
      </c>
      <c r="C171" s="308"/>
    </row>
    <row r="172" spans="1:3" ht="12.75">
      <c r="A172" s="132" t="s">
        <v>322</v>
      </c>
      <c r="B172" s="301">
        <v>10</v>
      </c>
      <c r="C172" s="308"/>
    </row>
    <row r="173" spans="1:3" ht="12.75">
      <c r="A173" s="20" t="s">
        <v>1070</v>
      </c>
      <c r="B173" s="301">
        <v>8</v>
      </c>
      <c r="C173" s="308"/>
    </row>
    <row r="174" spans="1:3" ht="12.75">
      <c r="A174" s="20" t="s">
        <v>889</v>
      </c>
      <c r="B174" s="301">
        <v>8</v>
      </c>
      <c r="C174" s="308"/>
    </row>
    <row r="175" spans="1:3" ht="12.75">
      <c r="A175" s="20" t="s">
        <v>482</v>
      </c>
      <c r="B175" s="301">
        <v>7</v>
      </c>
      <c r="C175" s="308"/>
    </row>
    <row r="176" spans="1:3" ht="12.75">
      <c r="A176" s="20" t="s">
        <v>747</v>
      </c>
      <c r="B176" s="301">
        <v>7</v>
      </c>
      <c r="C176" s="308"/>
    </row>
    <row r="177" spans="1:3" ht="12.75">
      <c r="A177" s="20" t="s">
        <v>1095</v>
      </c>
      <c r="B177" s="301">
        <v>6</v>
      </c>
      <c r="C177" s="308"/>
    </row>
    <row r="178" spans="1:3" ht="12.75">
      <c r="A178" s="20" t="s">
        <v>929</v>
      </c>
      <c r="B178" s="301">
        <v>5</v>
      </c>
      <c r="C178" s="308"/>
    </row>
    <row r="179" spans="1:3" ht="12.75">
      <c r="A179" s="20" t="s">
        <v>1232</v>
      </c>
      <c r="B179" s="301">
        <v>5</v>
      </c>
      <c r="C179" s="308"/>
    </row>
    <row r="180" spans="1:3" ht="12.75">
      <c r="A180" s="20" t="s">
        <v>1047</v>
      </c>
      <c r="B180" s="301">
        <v>5</v>
      </c>
      <c r="C180" s="308"/>
    </row>
    <row r="181" spans="1:3" ht="12.75">
      <c r="A181" s="20" t="s">
        <v>820</v>
      </c>
      <c r="B181" s="301">
        <v>5</v>
      </c>
      <c r="C181" s="308"/>
    </row>
    <row r="182" spans="1:3" ht="12.75">
      <c r="A182" s="20" t="s">
        <v>935</v>
      </c>
      <c r="B182" s="301">
        <v>5</v>
      </c>
      <c r="C182" s="308"/>
    </row>
    <row r="183" spans="1:3" ht="12.75">
      <c r="A183" s="20" t="s">
        <v>459</v>
      </c>
      <c r="B183" s="301">
        <v>5</v>
      </c>
      <c r="C183" s="308"/>
    </row>
    <row r="184" spans="1:3" ht="12.75">
      <c r="A184" s="20" t="s">
        <v>662</v>
      </c>
      <c r="B184" s="301">
        <v>5</v>
      </c>
      <c r="C184" s="308"/>
    </row>
    <row r="185" spans="1:3" ht="12.75">
      <c r="A185" s="63" t="s">
        <v>278</v>
      </c>
      <c r="B185" s="301">
        <v>5</v>
      </c>
      <c r="C185" s="308"/>
    </row>
    <row r="186" spans="1:3" ht="12.75">
      <c r="A186" s="20" t="s">
        <v>673</v>
      </c>
      <c r="B186" s="301">
        <v>5</v>
      </c>
      <c r="C186" s="308"/>
    </row>
    <row r="187" spans="1:3" ht="12.75">
      <c r="A187" s="20" t="s">
        <v>1334</v>
      </c>
      <c r="B187" s="301">
        <v>5</v>
      </c>
      <c r="C187" s="308"/>
    </row>
    <row r="188" spans="1:3" ht="12.75">
      <c r="A188" s="20" t="s">
        <v>912</v>
      </c>
      <c r="B188" s="301">
        <v>5</v>
      </c>
      <c r="C188" s="308"/>
    </row>
    <row r="189" spans="1:3" ht="12.75">
      <c r="A189" s="20" t="s">
        <v>1550</v>
      </c>
      <c r="B189" s="301">
        <v>5</v>
      </c>
      <c r="C189" s="308"/>
    </row>
    <row r="190" spans="1:3" ht="12.75">
      <c r="A190" s="20" t="s">
        <v>726</v>
      </c>
      <c r="B190" s="301">
        <v>5</v>
      </c>
      <c r="C190" s="308"/>
    </row>
    <row r="191" spans="1:3" ht="12.75">
      <c r="A191" s="20" t="s">
        <v>670</v>
      </c>
      <c r="B191" s="301">
        <v>5</v>
      </c>
      <c r="C191" s="308"/>
    </row>
    <row r="192" spans="1:3" ht="12.75">
      <c r="A192" s="20" t="s">
        <v>464</v>
      </c>
      <c r="B192" s="301">
        <v>5</v>
      </c>
      <c r="C192" s="308"/>
    </row>
    <row r="193" spans="1:3" ht="12.75">
      <c r="A193" s="20" t="s">
        <v>1025</v>
      </c>
      <c r="B193" s="301">
        <v>5</v>
      </c>
      <c r="C193" s="308"/>
    </row>
    <row r="194" spans="1:3" ht="12.75">
      <c r="A194" s="20" t="s">
        <v>769</v>
      </c>
      <c r="B194" s="301">
        <v>5</v>
      </c>
      <c r="C194" s="308"/>
    </row>
    <row r="195" spans="1:3" ht="12.75">
      <c r="A195" s="20" t="s">
        <v>805</v>
      </c>
      <c r="B195" s="301">
        <v>5</v>
      </c>
      <c r="C195" s="308"/>
    </row>
    <row r="196" spans="1:3" ht="12.75">
      <c r="A196" s="20" t="s">
        <v>1137</v>
      </c>
      <c r="B196" s="301">
        <v>5</v>
      </c>
      <c r="C196" s="308"/>
    </row>
    <row r="197" spans="1:3" ht="12.75">
      <c r="A197" s="20" t="s">
        <v>707</v>
      </c>
      <c r="B197" s="301">
        <v>5</v>
      </c>
      <c r="C197" s="308"/>
    </row>
    <row r="198" spans="1:3" ht="12.75">
      <c r="A198" s="20" t="s">
        <v>1217</v>
      </c>
      <c r="B198" s="301">
        <v>5</v>
      </c>
      <c r="C198" s="308"/>
    </row>
    <row r="199" spans="1:3" ht="12.75">
      <c r="A199" s="63" t="s">
        <v>199</v>
      </c>
      <c r="B199" s="301">
        <v>5</v>
      </c>
      <c r="C199" s="308"/>
    </row>
    <row r="200" spans="1:3" ht="12.75">
      <c r="A200" s="20" t="s">
        <v>1294</v>
      </c>
      <c r="B200" s="301">
        <v>4</v>
      </c>
      <c r="C200" s="308"/>
    </row>
    <row r="201" spans="1:3" ht="12.75">
      <c r="A201" s="20" t="s">
        <v>493</v>
      </c>
      <c r="B201" s="301">
        <v>4</v>
      </c>
      <c r="C201" s="308"/>
    </row>
    <row r="202" spans="1:3" ht="12.75">
      <c r="A202" s="20" t="s">
        <v>773</v>
      </c>
      <c r="B202" s="301">
        <v>3</v>
      </c>
      <c r="C202" s="308"/>
    </row>
    <row r="203" spans="1:3" ht="12.75">
      <c r="A203" s="20" t="s">
        <v>868</v>
      </c>
      <c r="B203" s="301">
        <v>3</v>
      </c>
      <c r="C203" s="308"/>
    </row>
    <row r="204" spans="1:3" ht="12.75">
      <c r="A204" s="20" t="s">
        <v>1480</v>
      </c>
      <c r="B204" s="301">
        <v>3</v>
      </c>
      <c r="C204" s="308"/>
    </row>
    <row r="205" spans="1:3" ht="12.75">
      <c r="A205" s="20" t="s">
        <v>965</v>
      </c>
      <c r="B205" s="301">
        <v>3</v>
      </c>
      <c r="C205" s="308"/>
    </row>
    <row r="206" spans="1:3" ht="12.75">
      <c r="A206" s="20" t="s">
        <v>494</v>
      </c>
      <c r="B206" s="301">
        <v>3</v>
      </c>
      <c r="C206" s="308"/>
    </row>
    <row r="207" spans="1:3" ht="12.75">
      <c r="A207" s="20" t="s">
        <v>1031</v>
      </c>
      <c r="B207" s="301">
        <v>3</v>
      </c>
      <c r="C207" s="308"/>
    </row>
    <row r="208" spans="1:3" ht="12.75">
      <c r="A208" s="20" t="s">
        <v>664</v>
      </c>
      <c r="B208" s="301">
        <v>3</v>
      </c>
      <c r="C208" s="308"/>
    </row>
    <row r="209" spans="1:3" ht="12.75">
      <c r="A209" s="20" t="s">
        <v>577</v>
      </c>
      <c r="B209" s="301">
        <v>3</v>
      </c>
      <c r="C209" s="308"/>
    </row>
    <row r="210" spans="1:3" ht="12.75">
      <c r="A210" s="20" t="s">
        <v>1290</v>
      </c>
      <c r="B210" s="301">
        <v>3</v>
      </c>
      <c r="C210" s="308"/>
    </row>
    <row r="211" spans="1:3" ht="12.75">
      <c r="A211" s="20" t="s">
        <v>1030</v>
      </c>
      <c r="B211" s="301">
        <v>3</v>
      </c>
      <c r="C211" s="308"/>
    </row>
    <row r="212" spans="1:3" ht="12.75">
      <c r="A212" s="20" t="s">
        <v>924</v>
      </c>
      <c r="B212" s="301">
        <v>3</v>
      </c>
      <c r="C212" s="308"/>
    </row>
    <row r="213" spans="1:3" ht="12.75">
      <c r="A213" s="20" t="s">
        <v>887</v>
      </c>
      <c r="B213" s="301">
        <v>2</v>
      </c>
      <c r="C213" s="308"/>
    </row>
    <row r="214" spans="1:3" ht="12.75">
      <c r="A214" s="20" t="s">
        <v>780</v>
      </c>
      <c r="B214" s="301">
        <v>2</v>
      </c>
      <c r="C214" s="308"/>
    </row>
    <row r="215" spans="1:3" ht="12.75">
      <c r="A215" s="20" t="s">
        <v>1298</v>
      </c>
      <c r="B215" s="301">
        <v>2</v>
      </c>
      <c r="C215" s="308"/>
    </row>
    <row r="216" spans="1:3" ht="12.75">
      <c r="A216" s="20" t="s">
        <v>1135</v>
      </c>
      <c r="B216" s="301">
        <v>2</v>
      </c>
      <c r="C216" s="308"/>
    </row>
    <row r="217" spans="1:3" ht="12.75">
      <c r="A217" s="20" t="s">
        <v>952</v>
      </c>
      <c r="B217" s="301">
        <v>2</v>
      </c>
      <c r="C217" s="308"/>
    </row>
    <row r="218" spans="1:3" ht="12.75">
      <c r="A218" s="20" t="s">
        <v>1240</v>
      </c>
      <c r="B218" s="301">
        <v>2</v>
      </c>
      <c r="C218" s="308"/>
    </row>
    <row r="219" spans="1:3" ht="12.75">
      <c r="A219" s="20" t="s">
        <v>1291</v>
      </c>
      <c r="B219" s="301">
        <v>2</v>
      </c>
      <c r="C219" s="308"/>
    </row>
    <row r="220" spans="1:3" ht="12.75">
      <c r="A220" s="20" t="s">
        <v>762</v>
      </c>
      <c r="B220" s="301">
        <v>2</v>
      </c>
      <c r="C220" s="308"/>
    </row>
    <row r="221" spans="1:3" ht="12.75">
      <c r="A221" s="20" t="s">
        <v>1296</v>
      </c>
      <c r="B221" s="301">
        <v>1</v>
      </c>
      <c r="C221" s="308"/>
    </row>
    <row r="222" spans="1:3" ht="12.75">
      <c r="A222" s="20" t="s">
        <v>1136</v>
      </c>
      <c r="B222" s="301">
        <v>1</v>
      </c>
      <c r="C222" s="308"/>
    </row>
    <row r="223" spans="1:3" ht="12.75">
      <c r="A223" s="20" t="s">
        <v>783</v>
      </c>
      <c r="B223" s="301">
        <v>1</v>
      </c>
      <c r="C223" s="308"/>
    </row>
    <row r="224" spans="1:3" ht="12.75">
      <c r="A224" s="20" t="s">
        <v>1220</v>
      </c>
      <c r="B224" s="301">
        <v>0</v>
      </c>
      <c r="C224" s="308"/>
    </row>
    <row r="225" spans="1:3" ht="12.75">
      <c r="A225" s="20" t="s">
        <v>1032</v>
      </c>
      <c r="B225" s="301">
        <v>0</v>
      </c>
      <c r="C225" s="308"/>
    </row>
    <row r="226" spans="1:3" ht="12.75">
      <c r="A226" s="20" t="s">
        <v>893</v>
      </c>
      <c r="B226" s="301">
        <v>0</v>
      </c>
      <c r="C226" s="308"/>
    </row>
    <row r="227" spans="1:3" ht="12.75">
      <c r="A227" s="20" t="s">
        <v>1028</v>
      </c>
      <c r="B227" s="301">
        <v>0</v>
      </c>
      <c r="C227" s="308"/>
    </row>
    <row r="228" spans="1:3" ht="12.75">
      <c r="A228" s="20" t="s">
        <v>981</v>
      </c>
      <c r="B228" s="301">
        <v>0</v>
      </c>
      <c r="C228" s="308"/>
    </row>
    <row r="229" spans="1:3" ht="12.75">
      <c r="A229" s="20" t="s">
        <v>855</v>
      </c>
      <c r="B229" s="301">
        <v>0</v>
      </c>
      <c r="C229" s="308"/>
    </row>
    <row r="230" spans="1:3" ht="12.75">
      <c r="A230" s="20" t="s">
        <v>1299</v>
      </c>
      <c r="B230" s="301">
        <v>0</v>
      </c>
      <c r="C230" s="308"/>
    </row>
    <row r="231" spans="1:3" ht="12.75">
      <c r="A231" s="20" t="s">
        <v>1300</v>
      </c>
      <c r="B231" s="301">
        <v>0</v>
      </c>
      <c r="C231" s="308"/>
    </row>
    <row r="232" spans="1:3" ht="12.75">
      <c r="A232" s="20" t="s">
        <v>1297</v>
      </c>
      <c r="B232" s="301">
        <v>0</v>
      </c>
      <c r="C232" s="308"/>
    </row>
    <row r="233" spans="1:3" ht="12.75">
      <c r="A233" s="20" t="s">
        <v>1067</v>
      </c>
      <c r="B233" s="301">
        <v>0</v>
      </c>
      <c r="C233" s="308"/>
    </row>
    <row r="234" spans="1:3" ht="12.75">
      <c r="A234" s="20" t="s">
        <v>538</v>
      </c>
      <c r="B234" s="301">
        <v>0</v>
      </c>
      <c r="C234" s="308"/>
    </row>
    <row r="235" spans="1:3" ht="12.75">
      <c r="A235" s="20" t="s">
        <v>1029</v>
      </c>
      <c r="B235" s="301">
        <v>0</v>
      </c>
      <c r="C235" s="308"/>
    </row>
    <row r="236" spans="1:3" ht="12.75">
      <c r="A236" s="20" t="s">
        <v>93</v>
      </c>
      <c r="B236" s="301">
        <v>0</v>
      </c>
      <c r="C236" s="308"/>
    </row>
    <row r="237" spans="1:3" ht="12.75">
      <c r="A237" s="20" t="s">
        <v>1172</v>
      </c>
      <c r="B237" s="301">
        <v>0</v>
      </c>
      <c r="C237" s="308"/>
    </row>
    <row r="238" spans="1:3" ht="12.75">
      <c r="A238" s="20" t="s">
        <v>1355</v>
      </c>
      <c r="B238" s="301"/>
      <c r="C238" s="308"/>
    </row>
    <row r="239" spans="1:3" ht="12.75">
      <c r="A239" s="20" t="s">
        <v>672</v>
      </c>
      <c r="B239" s="301"/>
      <c r="C239" s="308"/>
    </row>
    <row r="240" spans="1:3" ht="12.75">
      <c r="A240" s="20" t="s">
        <v>1355</v>
      </c>
      <c r="B240" s="301"/>
      <c r="C240" s="308"/>
    </row>
    <row r="241" spans="1:3" ht="12.75">
      <c r="A241" s="20" t="s">
        <v>672</v>
      </c>
      <c r="B241" s="301"/>
      <c r="C241" s="30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zoomScale="85" zoomScaleNormal="85" zoomScalePageLayoutView="0" workbookViewId="0" topLeftCell="F1">
      <selection activeCell="F12" sqref="F12"/>
    </sheetView>
  </sheetViews>
  <sheetFormatPr defaultColWidth="9.00390625" defaultRowHeight="12.75"/>
  <cols>
    <col min="1" max="1" width="5.00390625" style="52" bestFit="1" customWidth="1"/>
    <col min="2" max="2" width="6.00390625" style="52" bestFit="1" customWidth="1"/>
    <col min="3" max="3" width="7.375" style="52" customWidth="1"/>
    <col min="4" max="4" width="8.875" style="52" bestFit="1" customWidth="1"/>
    <col min="5" max="5" width="5.125" style="52" bestFit="1" customWidth="1"/>
    <col min="6" max="6" width="20.875" style="52" bestFit="1" customWidth="1"/>
    <col min="7" max="9" width="5.875" style="52" customWidth="1"/>
    <col min="10" max="10" width="13.25390625" style="74" bestFit="1" customWidth="1"/>
    <col min="11" max="11" width="14.875" style="59" customWidth="1"/>
    <col min="12" max="12" width="6.75390625" style="74" bestFit="1" customWidth="1"/>
    <col min="13" max="13" width="6.625" style="61" bestFit="1" customWidth="1"/>
    <col min="14" max="14" width="6.625" style="61" customWidth="1"/>
    <col min="15" max="15" width="6.125" style="75" bestFit="1" customWidth="1"/>
    <col min="16" max="16" width="6.125" style="52" bestFit="1" customWidth="1"/>
    <col min="17" max="17" width="5.75390625" style="60" customWidth="1"/>
    <col min="18" max="18" width="3.75390625" style="59" customWidth="1"/>
    <col min="19" max="19" width="6.625" style="52" bestFit="1" customWidth="1"/>
    <col min="20" max="20" width="8.75390625" style="61" bestFit="1" customWidth="1"/>
    <col min="21" max="21" width="6.125" style="52" bestFit="1" customWidth="1"/>
    <col min="22" max="22" width="5.25390625" style="52" bestFit="1" customWidth="1"/>
    <col min="23" max="23" width="7.125" style="60" bestFit="1" customWidth="1"/>
    <col min="24" max="24" width="9.75390625" style="61" bestFit="1" customWidth="1"/>
    <col min="25" max="25" width="6.125" style="52" bestFit="1" customWidth="1"/>
    <col min="26" max="26" width="5.625" style="52" bestFit="1" customWidth="1"/>
    <col min="27" max="27" width="11.875" style="52" customWidth="1"/>
    <col min="28" max="28" width="14.625" style="52" bestFit="1" customWidth="1"/>
    <col min="29" max="29" width="5.00390625" style="52" bestFit="1" customWidth="1"/>
    <col min="30" max="16384" width="9.125" style="52" customWidth="1"/>
  </cols>
  <sheetData>
    <row r="1" spans="3:20" ht="20.25">
      <c r="C1" s="36" t="s">
        <v>53</v>
      </c>
      <c r="D1" s="54"/>
      <c r="E1" s="54"/>
      <c r="F1" s="54"/>
      <c r="G1" s="54"/>
      <c r="H1" s="55"/>
      <c r="J1" s="56"/>
      <c r="K1" s="52"/>
      <c r="L1" s="56"/>
      <c r="M1" s="57"/>
      <c r="N1" s="57"/>
      <c r="O1" s="58"/>
      <c r="P1" s="54"/>
      <c r="Q1" s="54"/>
      <c r="R1" s="55"/>
      <c r="S1" s="54"/>
      <c r="T1" s="57"/>
    </row>
    <row r="2" spans="3:20" ht="21" thickBot="1">
      <c r="C2" s="53" t="s">
        <v>325</v>
      </c>
      <c r="D2" s="54"/>
      <c r="E2" s="54"/>
      <c r="F2" s="54"/>
      <c r="G2" s="54"/>
      <c r="H2" s="55"/>
      <c r="J2" s="56"/>
      <c r="K2" s="52"/>
      <c r="L2" s="56"/>
      <c r="M2" s="57"/>
      <c r="N2" s="57"/>
      <c r="O2" s="58"/>
      <c r="P2" s="54"/>
      <c r="Q2" s="54"/>
      <c r="R2" s="55"/>
      <c r="S2" s="54"/>
      <c r="T2" s="57"/>
    </row>
    <row r="3" spans="1:29" ht="12.75" customHeight="1">
      <c r="A3" s="5" t="s">
        <v>18</v>
      </c>
      <c r="B3" s="3" t="s">
        <v>8</v>
      </c>
      <c r="C3" s="3" t="s">
        <v>23</v>
      </c>
      <c r="D3" s="3" t="s">
        <v>24</v>
      </c>
      <c r="E3" s="3" t="s">
        <v>657</v>
      </c>
      <c r="F3" s="3" t="s">
        <v>3</v>
      </c>
      <c r="G3" s="3" t="s">
        <v>21</v>
      </c>
      <c r="H3" s="3" t="s">
        <v>10</v>
      </c>
      <c r="I3" s="3" t="s">
        <v>11</v>
      </c>
      <c r="J3" s="3" t="s">
        <v>7</v>
      </c>
      <c r="K3" s="3" t="s">
        <v>4</v>
      </c>
      <c r="L3" s="1" t="s">
        <v>1</v>
      </c>
      <c r="M3" s="313" t="s">
        <v>0</v>
      </c>
      <c r="N3" s="313" t="s">
        <v>197</v>
      </c>
      <c r="O3" s="315" t="s">
        <v>326</v>
      </c>
      <c r="P3" s="315"/>
      <c r="Q3" s="315"/>
      <c r="R3" s="315"/>
      <c r="S3" s="315"/>
      <c r="T3" s="315"/>
      <c r="U3" s="315" t="s">
        <v>327</v>
      </c>
      <c r="V3" s="315"/>
      <c r="W3" s="315"/>
      <c r="X3" s="315"/>
      <c r="Y3" s="84" t="s">
        <v>15</v>
      </c>
      <c r="Z3" s="316" t="s">
        <v>328</v>
      </c>
      <c r="AA3" s="3" t="s">
        <v>9</v>
      </c>
      <c r="AB3" s="3" t="s">
        <v>32</v>
      </c>
      <c r="AC3" s="5" t="s">
        <v>18</v>
      </c>
    </row>
    <row r="4" spans="1:29" s="62" customFormat="1" ht="13.5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312"/>
      <c r="M4" s="314"/>
      <c r="N4" s="314"/>
      <c r="O4" s="81">
        <v>1</v>
      </c>
      <c r="P4" s="82">
        <v>2</v>
      </c>
      <c r="Q4" s="82">
        <v>3</v>
      </c>
      <c r="R4" s="81">
        <v>4</v>
      </c>
      <c r="S4" s="81" t="s">
        <v>6</v>
      </c>
      <c r="T4" s="83" t="s">
        <v>0</v>
      </c>
      <c r="U4" s="81" t="s">
        <v>1</v>
      </c>
      <c r="V4" s="82" t="s">
        <v>41</v>
      </c>
      <c r="W4" s="81" t="s">
        <v>42</v>
      </c>
      <c r="X4" s="83" t="s">
        <v>197</v>
      </c>
      <c r="Y4" s="81" t="s">
        <v>17</v>
      </c>
      <c r="Z4" s="317"/>
      <c r="AA4" s="2"/>
      <c r="AB4" s="2"/>
      <c r="AC4" s="4"/>
    </row>
    <row r="5" spans="1:29" ht="12.75">
      <c r="A5" s="71"/>
      <c r="B5" s="71"/>
      <c r="C5" s="71"/>
      <c r="D5" s="71"/>
      <c r="E5" s="71"/>
      <c r="F5" s="95" t="s">
        <v>232</v>
      </c>
      <c r="G5" s="95" t="s">
        <v>319</v>
      </c>
      <c r="H5" s="71"/>
      <c r="I5" s="71"/>
      <c r="J5" s="77"/>
      <c r="K5" s="80"/>
      <c r="L5" s="78"/>
      <c r="M5" s="79"/>
      <c r="N5" s="79"/>
      <c r="O5" s="146"/>
      <c r="P5" s="71"/>
      <c r="Q5" s="76"/>
      <c r="R5" s="80"/>
      <c r="S5" s="71"/>
      <c r="T5" s="79"/>
      <c r="U5" s="71"/>
      <c r="V5" s="71"/>
      <c r="W5" s="76"/>
      <c r="X5" s="79"/>
      <c r="Y5" s="71"/>
      <c r="Z5" s="79"/>
      <c r="AA5" s="71"/>
      <c r="AB5" s="71"/>
      <c r="AC5" s="71"/>
    </row>
    <row r="6" spans="1:29" ht="12.75">
      <c r="A6" s="63">
        <v>12</v>
      </c>
      <c r="B6" s="63">
        <v>1</v>
      </c>
      <c r="C6" s="63" t="s">
        <v>38</v>
      </c>
      <c r="D6" s="63" t="s">
        <v>27</v>
      </c>
      <c r="E6" s="63">
        <v>56</v>
      </c>
      <c r="F6" s="63" t="s">
        <v>330</v>
      </c>
      <c r="G6" s="63" t="s">
        <v>28</v>
      </c>
      <c r="H6" s="63" t="s">
        <v>28</v>
      </c>
      <c r="I6" s="63" t="s">
        <v>20</v>
      </c>
      <c r="J6" s="65">
        <v>32330</v>
      </c>
      <c r="K6" s="68" t="s">
        <v>19</v>
      </c>
      <c r="L6" s="66">
        <v>53.95</v>
      </c>
      <c r="M6" s="67"/>
      <c r="N6" s="67"/>
      <c r="O6" s="70">
        <v>55</v>
      </c>
      <c r="P6" s="63">
        <v>57.5</v>
      </c>
      <c r="Q6" s="149">
        <v>60</v>
      </c>
      <c r="R6" s="68"/>
      <c r="S6" s="63">
        <v>57.5</v>
      </c>
      <c r="T6" s="67">
        <f>S6*M6</f>
        <v>0</v>
      </c>
      <c r="U6" s="63">
        <v>22.5</v>
      </c>
      <c r="V6" s="63">
        <v>60</v>
      </c>
      <c r="W6" s="64">
        <f>V6*U6</f>
        <v>1350</v>
      </c>
      <c r="X6" s="67">
        <f>W6*N6</f>
        <v>0</v>
      </c>
      <c r="Y6" s="63">
        <f>V6+S6</f>
        <v>117.5</v>
      </c>
      <c r="Z6" s="67"/>
      <c r="AA6" s="63"/>
      <c r="AB6" s="63" t="s">
        <v>331</v>
      </c>
      <c r="AC6" s="63">
        <v>12</v>
      </c>
    </row>
    <row r="7" spans="1:29" ht="12.75">
      <c r="A7" s="71"/>
      <c r="B7" s="71"/>
      <c r="C7" s="71"/>
      <c r="D7" s="71"/>
      <c r="E7" s="71"/>
      <c r="F7" s="95" t="s">
        <v>233</v>
      </c>
      <c r="G7" s="95" t="s">
        <v>319</v>
      </c>
      <c r="H7" s="71"/>
      <c r="I7" s="71"/>
      <c r="J7" s="77"/>
      <c r="K7" s="80"/>
      <c r="L7" s="78"/>
      <c r="M7" s="79"/>
      <c r="N7" s="79"/>
      <c r="O7" s="146"/>
      <c r="P7" s="71"/>
      <c r="Q7" s="76"/>
      <c r="R7" s="80"/>
      <c r="S7" s="71"/>
      <c r="T7" s="79"/>
      <c r="U7" s="71"/>
      <c r="V7" s="71"/>
      <c r="W7" s="76"/>
      <c r="X7" s="79"/>
      <c r="Y7" s="71"/>
      <c r="Z7" s="79"/>
      <c r="AA7" s="71"/>
      <c r="AB7" s="71"/>
      <c r="AC7" s="71"/>
    </row>
    <row r="8" spans="1:29" ht="12.75">
      <c r="A8" s="63">
        <v>12</v>
      </c>
      <c r="B8" s="63">
        <v>1</v>
      </c>
      <c r="C8" s="63" t="s">
        <v>38</v>
      </c>
      <c r="D8" s="63" t="s">
        <v>27</v>
      </c>
      <c r="E8" s="63">
        <v>75</v>
      </c>
      <c r="F8" s="63" t="s">
        <v>246</v>
      </c>
      <c r="G8" s="63" t="s">
        <v>28</v>
      </c>
      <c r="H8" s="63" t="s">
        <v>28</v>
      </c>
      <c r="I8" s="63" t="s">
        <v>20</v>
      </c>
      <c r="J8" s="65">
        <v>32170</v>
      </c>
      <c r="K8" s="68" t="s">
        <v>19</v>
      </c>
      <c r="L8" s="66">
        <v>74.45</v>
      </c>
      <c r="M8" s="67"/>
      <c r="N8" s="67"/>
      <c r="O8" s="70">
        <v>140</v>
      </c>
      <c r="P8" s="63">
        <v>145</v>
      </c>
      <c r="Q8" s="147">
        <v>147.5</v>
      </c>
      <c r="R8" s="68"/>
      <c r="S8" s="63">
        <v>145</v>
      </c>
      <c r="T8" s="67">
        <f aca="true" t="shared" si="0" ref="T8:T13">S8*M8</f>
        <v>0</v>
      </c>
      <c r="U8" s="63">
        <v>75</v>
      </c>
      <c r="V8" s="63">
        <v>38</v>
      </c>
      <c r="W8" s="64">
        <f aca="true" t="shared" si="1" ref="W8:W13">V8*U8</f>
        <v>2850</v>
      </c>
      <c r="X8" s="67">
        <f aca="true" t="shared" si="2" ref="X8:X13">W8*N8</f>
        <v>0</v>
      </c>
      <c r="Y8" s="63">
        <f aca="true" t="shared" si="3" ref="Y8:Y13">V8+S8</f>
        <v>183</v>
      </c>
      <c r="Z8" s="67"/>
      <c r="AA8" s="63"/>
      <c r="AB8" s="63"/>
      <c r="AC8" s="63">
        <v>12</v>
      </c>
    </row>
    <row r="9" spans="1:29" ht="12.75">
      <c r="A9" s="63">
        <v>12</v>
      </c>
      <c r="B9" s="63">
        <v>1</v>
      </c>
      <c r="C9" s="63" t="s">
        <v>38</v>
      </c>
      <c r="D9" s="63" t="s">
        <v>27</v>
      </c>
      <c r="E9" s="63">
        <v>90</v>
      </c>
      <c r="F9" s="63" t="s">
        <v>333</v>
      </c>
      <c r="G9" s="63" t="s">
        <v>334</v>
      </c>
      <c r="H9" s="63" t="s">
        <v>22</v>
      </c>
      <c r="I9" s="63" t="s">
        <v>20</v>
      </c>
      <c r="J9" s="65">
        <v>23797</v>
      </c>
      <c r="K9" s="68" t="s">
        <v>55</v>
      </c>
      <c r="L9" s="66">
        <v>86.6</v>
      </c>
      <c r="M9" s="67"/>
      <c r="N9" s="67"/>
      <c r="O9" s="70">
        <v>135</v>
      </c>
      <c r="P9" s="63">
        <v>140</v>
      </c>
      <c r="Q9" s="147">
        <v>145</v>
      </c>
      <c r="R9" s="68"/>
      <c r="S9" s="63">
        <v>140</v>
      </c>
      <c r="T9" s="67">
        <f t="shared" si="0"/>
        <v>0</v>
      </c>
      <c r="U9" s="63">
        <v>87.5</v>
      </c>
      <c r="V9" s="63">
        <v>27</v>
      </c>
      <c r="W9" s="64">
        <f t="shared" si="1"/>
        <v>2362.5</v>
      </c>
      <c r="X9" s="67">
        <f t="shared" si="2"/>
        <v>0</v>
      </c>
      <c r="Y9" s="63">
        <f t="shared" si="3"/>
        <v>167</v>
      </c>
      <c r="Z9" s="67"/>
      <c r="AA9" s="63"/>
      <c r="AB9" s="63"/>
      <c r="AC9" s="63">
        <v>12</v>
      </c>
    </row>
    <row r="10" spans="1:29" ht="12.75">
      <c r="A10" s="63">
        <v>12</v>
      </c>
      <c r="B10" s="63">
        <v>1</v>
      </c>
      <c r="C10" s="63" t="s">
        <v>38</v>
      </c>
      <c r="D10" s="63" t="s">
        <v>27</v>
      </c>
      <c r="E10" s="63">
        <v>90</v>
      </c>
      <c r="F10" s="63" t="s">
        <v>332</v>
      </c>
      <c r="G10" s="63" t="s">
        <v>149</v>
      </c>
      <c r="H10" s="63" t="s">
        <v>22</v>
      </c>
      <c r="I10" s="63" t="s">
        <v>20</v>
      </c>
      <c r="J10" s="65">
        <v>22122</v>
      </c>
      <c r="K10" s="68" t="s">
        <v>72</v>
      </c>
      <c r="L10" s="66">
        <v>85</v>
      </c>
      <c r="M10" s="67"/>
      <c r="N10" s="67"/>
      <c r="O10" s="70">
        <v>110</v>
      </c>
      <c r="P10" s="63">
        <v>120</v>
      </c>
      <c r="Q10" s="64">
        <v>139</v>
      </c>
      <c r="R10" s="68"/>
      <c r="S10" s="63">
        <v>139</v>
      </c>
      <c r="T10" s="67">
        <f t="shared" si="0"/>
        <v>0</v>
      </c>
      <c r="U10" s="63">
        <v>85</v>
      </c>
      <c r="V10" s="63">
        <v>26</v>
      </c>
      <c r="W10" s="64">
        <f t="shared" si="1"/>
        <v>2210</v>
      </c>
      <c r="X10" s="67">
        <f t="shared" si="2"/>
        <v>0</v>
      </c>
      <c r="Y10" s="63">
        <f t="shared" si="3"/>
        <v>165</v>
      </c>
      <c r="Z10" s="67"/>
      <c r="AA10" s="63"/>
      <c r="AB10" s="63"/>
      <c r="AC10" s="63">
        <v>12</v>
      </c>
    </row>
    <row r="11" spans="1:29" ht="12.75">
      <c r="A11" s="63">
        <v>12</v>
      </c>
      <c r="B11" s="63">
        <v>1</v>
      </c>
      <c r="C11" s="63" t="s">
        <v>38</v>
      </c>
      <c r="D11" s="63" t="s">
        <v>27</v>
      </c>
      <c r="E11" s="63">
        <v>90</v>
      </c>
      <c r="F11" s="63" t="s">
        <v>137</v>
      </c>
      <c r="G11" s="63" t="s">
        <v>28</v>
      </c>
      <c r="H11" s="63" t="s">
        <v>28</v>
      </c>
      <c r="I11" s="63" t="s">
        <v>20</v>
      </c>
      <c r="J11" s="65">
        <v>19844</v>
      </c>
      <c r="K11" s="68" t="s">
        <v>76</v>
      </c>
      <c r="L11" s="66">
        <v>87.2</v>
      </c>
      <c r="M11" s="67"/>
      <c r="N11" s="67"/>
      <c r="O11" s="70">
        <v>117.5</v>
      </c>
      <c r="P11" s="63">
        <v>122.5</v>
      </c>
      <c r="Q11" s="64">
        <v>125</v>
      </c>
      <c r="R11" s="68"/>
      <c r="S11" s="63">
        <v>125</v>
      </c>
      <c r="T11" s="67">
        <f t="shared" si="0"/>
        <v>0</v>
      </c>
      <c r="U11" s="63">
        <v>87.5</v>
      </c>
      <c r="V11" s="63">
        <v>16</v>
      </c>
      <c r="W11" s="64">
        <f t="shared" si="1"/>
        <v>1400</v>
      </c>
      <c r="X11" s="67">
        <f t="shared" si="2"/>
        <v>0</v>
      </c>
      <c r="Y11" s="63">
        <f t="shared" si="3"/>
        <v>141</v>
      </c>
      <c r="Z11" s="67"/>
      <c r="AA11" s="63"/>
      <c r="AB11" s="63"/>
      <c r="AC11" s="63">
        <v>12</v>
      </c>
    </row>
    <row r="12" spans="1:29" ht="12.75">
      <c r="A12" s="63">
        <v>12</v>
      </c>
      <c r="B12" s="63">
        <v>1</v>
      </c>
      <c r="C12" s="63" t="s">
        <v>38</v>
      </c>
      <c r="D12" s="63" t="s">
        <v>27</v>
      </c>
      <c r="E12" s="63">
        <v>90</v>
      </c>
      <c r="F12" s="63" t="s">
        <v>340</v>
      </c>
      <c r="G12" s="63" t="s">
        <v>335</v>
      </c>
      <c r="H12" s="63" t="s">
        <v>335</v>
      </c>
      <c r="I12" s="63" t="s">
        <v>20</v>
      </c>
      <c r="J12" s="65">
        <v>33131</v>
      </c>
      <c r="K12" s="68" t="s">
        <v>19</v>
      </c>
      <c r="L12" s="66">
        <v>88</v>
      </c>
      <c r="M12" s="67"/>
      <c r="N12" s="67"/>
      <c r="O12" s="70">
        <v>160</v>
      </c>
      <c r="P12" s="63">
        <v>170</v>
      </c>
      <c r="Q12" s="64">
        <v>175</v>
      </c>
      <c r="R12" s="68"/>
      <c r="S12" s="63">
        <v>175</v>
      </c>
      <c r="T12" s="67">
        <f t="shared" si="0"/>
        <v>0</v>
      </c>
      <c r="U12" s="63">
        <v>90</v>
      </c>
      <c r="V12" s="63">
        <v>36</v>
      </c>
      <c r="W12" s="64">
        <f t="shared" si="1"/>
        <v>3240</v>
      </c>
      <c r="X12" s="67">
        <f t="shared" si="2"/>
        <v>0</v>
      </c>
      <c r="Y12" s="63">
        <f t="shared" si="3"/>
        <v>211</v>
      </c>
      <c r="Z12" s="67"/>
      <c r="AA12" s="63"/>
      <c r="AB12" s="63" t="s">
        <v>336</v>
      </c>
      <c r="AC12" s="63">
        <v>12</v>
      </c>
    </row>
    <row r="13" spans="1:29" ht="12.75">
      <c r="A13" s="63">
        <v>5</v>
      </c>
      <c r="B13" s="63">
        <v>2</v>
      </c>
      <c r="C13" s="63" t="s">
        <v>38</v>
      </c>
      <c r="D13" s="63" t="s">
        <v>27</v>
      </c>
      <c r="E13" s="63">
        <v>90</v>
      </c>
      <c r="F13" s="63" t="s">
        <v>333</v>
      </c>
      <c r="G13" s="63" t="s">
        <v>334</v>
      </c>
      <c r="H13" s="63" t="s">
        <v>22</v>
      </c>
      <c r="I13" s="63" t="s">
        <v>20</v>
      </c>
      <c r="J13" s="65">
        <v>23797</v>
      </c>
      <c r="K13" s="68" t="s">
        <v>19</v>
      </c>
      <c r="L13" s="66">
        <v>86.6</v>
      </c>
      <c r="M13" s="67"/>
      <c r="N13" s="67"/>
      <c r="O13" s="70">
        <v>135</v>
      </c>
      <c r="P13" s="63">
        <v>140</v>
      </c>
      <c r="Q13" s="147">
        <v>145</v>
      </c>
      <c r="R13" s="68"/>
      <c r="S13" s="63">
        <v>140</v>
      </c>
      <c r="T13" s="67">
        <f t="shared" si="0"/>
        <v>0</v>
      </c>
      <c r="U13" s="63">
        <v>87.5</v>
      </c>
      <c r="V13" s="63">
        <v>27</v>
      </c>
      <c r="W13" s="64">
        <f t="shared" si="1"/>
        <v>2362.5</v>
      </c>
      <c r="X13" s="67">
        <f t="shared" si="2"/>
        <v>0</v>
      </c>
      <c r="Y13" s="63">
        <f t="shared" si="3"/>
        <v>167</v>
      </c>
      <c r="Z13" s="67"/>
      <c r="AA13" s="63"/>
      <c r="AB13" s="63"/>
      <c r="AC13" s="63">
        <v>12</v>
      </c>
    </row>
    <row r="14" spans="1:29" ht="12.75">
      <c r="A14" s="71"/>
      <c r="B14" s="71"/>
      <c r="C14" s="71"/>
      <c r="D14" s="71"/>
      <c r="E14" s="71"/>
      <c r="F14" s="95" t="s">
        <v>233</v>
      </c>
      <c r="G14" s="95" t="s">
        <v>339</v>
      </c>
      <c r="H14" s="71"/>
      <c r="I14" s="71"/>
      <c r="J14" s="77"/>
      <c r="K14" s="80"/>
      <c r="L14" s="78"/>
      <c r="M14" s="79"/>
      <c r="N14" s="79"/>
      <c r="O14" s="146"/>
      <c r="P14" s="71"/>
      <c r="Q14" s="76"/>
      <c r="R14" s="80"/>
      <c r="S14" s="71"/>
      <c r="T14" s="79"/>
      <c r="U14" s="71"/>
      <c r="V14" s="71"/>
      <c r="W14" s="76"/>
      <c r="X14" s="79"/>
      <c r="Y14" s="71"/>
      <c r="Z14" s="79"/>
      <c r="AA14" s="71"/>
      <c r="AB14" s="71"/>
      <c r="AC14" s="71"/>
    </row>
    <row r="15" spans="1:29" ht="12.75">
      <c r="A15" s="63">
        <v>12</v>
      </c>
      <c r="B15" s="63">
        <v>1</v>
      </c>
      <c r="C15" s="63" t="s">
        <v>26</v>
      </c>
      <c r="D15" s="63" t="s">
        <v>27</v>
      </c>
      <c r="E15" s="63">
        <v>82.5</v>
      </c>
      <c r="F15" s="63" t="s">
        <v>329</v>
      </c>
      <c r="G15" s="63" t="s">
        <v>71</v>
      </c>
      <c r="H15" s="63" t="s">
        <v>71</v>
      </c>
      <c r="I15" s="63" t="s">
        <v>20</v>
      </c>
      <c r="J15" s="65">
        <v>29969</v>
      </c>
      <c r="K15" s="68" t="s">
        <v>19</v>
      </c>
      <c r="L15" s="66">
        <v>81.9</v>
      </c>
      <c r="M15" s="67"/>
      <c r="N15" s="67"/>
      <c r="O15" s="70">
        <v>115</v>
      </c>
      <c r="P15" s="63">
        <v>120</v>
      </c>
      <c r="Q15" s="52">
        <v>125</v>
      </c>
      <c r="R15" s="68"/>
      <c r="S15" s="63">
        <f>Q15</f>
        <v>125</v>
      </c>
      <c r="T15" s="67">
        <f>S15*M15</f>
        <v>0</v>
      </c>
      <c r="U15" s="63">
        <v>82.5</v>
      </c>
      <c r="V15" s="63">
        <v>23</v>
      </c>
      <c r="W15" s="64">
        <f>V15*U15</f>
        <v>1897.5</v>
      </c>
      <c r="X15" s="67">
        <f>W15*N15</f>
        <v>0</v>
      </c>
      <c r="Y15" s="63">
        <f>V15+S15</f>
        <v>148</v>
      </c>
      <c r="Z15" s="67"/>
      <c r="AA15" s="63"/>
      <c r="AB15" s="63" t="s">
        <v>341</v>
      </c>
      <c r="AC15" s="63">
        <v>12</v>
      </c>
    </row>
    <row r="16" spans="1:29" s="59" customFormat="1" ht="12.75">
      <c r="A16" s="63">
        <v>12</v>
      </c>
      <c r="B16" s="63">
        <v>1</v>
      </c>
      <c r="C16" s="63" t="s">
        <v>26</v>
      </c>
      <c r="D16" s="63" t="s">
        <v>27</v>
      </c>
      <c r="E16" s="63">
        <v>90</v>
      </c>
      <c r="F16" s="63" t="s">
        <v>332</v>
      </c>
      <c r="G16" s="63" t="s">
        <v>149</v>
      </c>
      <c r="H16" s="63" t="s">
        <v>22</v>
      </c>
      <c r="I16" s="63" t="s">
        <v>20</v>
      </c>
      <c r="J16" s="65">
        <v>22122</v>
      </c>
      <c r="K16" s="68" t="s">
        <v>72</v>
      </c>
      <c r="L16" s="66">
        <v>85</v>
      </c>
      <c r="M16" s="67"/>
      <c r="N16" s="67"/>
      <c r="O16" s="70">
        <v>110</v>
      </c>
      <c r="P16" s="63">
        <v>120</v>
      </c>
      <c r="Q16" s="64">
        <v>139</v>
      </c>
      <c r="R16" s="68"/>
      <c r="S16" s="63">
        <v>139</v>
      </c>
      <c r="T16" s="67">
        <f>S16*M16</f>
        <v>0</v>
      </c>
      <c r="U16" s="63">
        <v>85</v>
      </c>
      <c r="V16" s="63">
        <v>26</v>
      </c>
      <c r="W16" s="64">
        <f>V16*U16</f>
        <v>2210</v>
      </c>
      <c r="X16" s="67">
        <f>W16*N16</f>
        <v>0</v>
      </c>
      <c r="Y16" s="63">
        <f>V16+S16</f>
        <v>165</v>
      </c>
      <c r="Z16" s="67"/>
      <c r="AA16" s="63"/>
      <c r="AB16" s="63"/>
      <c r="AC16" s="63">
        <v>12</v>
      </c>
    </row>
    <row r="17" spans="1:29" ht="12.75">
      <c r="A17" s="63">
        <v>12</v>
      </c>
      <c r="B17" s="63">
        <v>1</v>
      </c>
      <c r="C17" s="63" t="s">
        <v>26</v>
      </c>
      <c r="D17" s="63" t="s">
        <v>27</v>
      </c>
      <c r="E17" s="63">
        <v>90</v>
      </c>
      <c r="F17" s="63" t="s">
        <v>137</v>
      </c>
      <c r="G17" s="63" t="s">
        <v>28</v>
      </c>
      <c r="H17" s="63" t="s">
        <v>28</v>
      </c>
      <c r="I17" s="63" t="s">
        <v>20</v>
      </c>
      <c r="J17" s="65">
        <v>19844</v>
      </c>
      <c r="K17" s="68" t="s">
        <v>76</v>
      </c>
      <c r="L17" s="66">
        <v>87.2</v>
      </c>
      <c r="M17" s="67"/>
      <c r="N17" s="67"/>
      <c r="O17" s="70">
        <v>115</v>
      </c>
      <c r="P17" s="63">
        <v>122.5</v>
      </c>
      <c r="Q17" s="52">
        <v>125</v>
      </c>
      <c r="R17" s="68"/>
      <c r="S17" s="63">
        <v>125</v>
      </c>
      <c r="T17" s="67">
        <f>S17*M17</f>
        <v>0</v>
      </c>
      <c r="U17" s="63">
        <v>87.5</v>
      </c>
      <c r="V17" s="63">
        <v>16</v>
      </c>
      <c r="W17" s="64">
        <f>V17*U17</f>
        <v>1400</v>
      </c>
      <c r="X17" s="67">
        <f>W17*N17</f>
        <v>0</v>
      </c>
      <c r="Y17" s="63">
        <f>V17+S17</f>
        <v>141</v>
      </c>
      <c r="Z17" s="67"/>
      <c r="AA17" s="63"/>
      <c r="AB17" s="68"/>
      <c r="AC17" s="63">
        <v>12</v>
      </c>
    </row>
    <row r="18" spans="1:29" ht="12.75">
      <c r="A18" s="63">
        <v>12</v>
      </c>
      <c r="B18" s="63">
        <v>1</v>
      </c>
      <c r="C18" s="63" t="s">
        <v>26</v>
      </c>
      <c r="D18" s="63" t="s">
        <v>27</v>
      </c>
      <c r="E18" s="63">
        <v>90</v>
      </c>
      <c r="F18" s="63" t="s">
        <v>337</v>
      </c>
      <c r="G18" s="63" t="s">
        <v>71</v>
      </c>
      <c r="H18" s="63" t="s">
        <v>71</v>
      </c>
      <c r="I18" s="63" t="s">
        <v>20</v>
      </c>
      <c r="J18" s="65">
        <v>29801</v>
      </c>
      <c r="K18" s="68" t="s">
        <v>19</v>
      </c>
      <c r="L18" s="66">
        <v>90</v>
      </c>
      <c r="M18" s="67"/>
      <c r="N18" s="67"/>
      <c r="O18" s="70">
        <v>120</v>
      </c>
      <c r="P18" s="63">
        <v>0</v>
      </c>
      <c r="Q18" s="64">
        <v>0</v>
      </c>
      <c r="R18" s="68"/>
      <c r="S18" s="63">
        <v>120</v>
      </c>
      <c r="T18" s="67">
        <f>S18*M18</f>
        <v>0</v>
      </c>
      <c r="U18" s="63">
        <v>90</v>
      </c>
      <c r="V18" s="63">
        <v>18</v>
      </c>
      <c r="W18" s="64">
        <f>V18*U18</f>
        <v>1620</v>
      </c>
      <c r="X18" s="67">
        <f>W18*N18</f>
        <v>0</v>
      </c>
      <c r="Y18" s="63">
        <f>V18+S18</f>
        <v>138</v>
      </c>
      <c r="Z18" s="67"/>
      <c r="AA18" s="63"/>
      <c r="AB18" s="63" t="s">
        <v>341</v>
      </c>
      <c r="AC18" s="63">
        <v>12</v>
      </c>
    </row>
    <row r="19" spans="1:29" ht="12.75">
      <c r="A19" s="63">
        <v>12</v>
      </c>
      <c r="B19" s="63">
        <v>1</v>
      </c>
      <c r="C19" s="63" t="s">
        <v>26</v>
      </c>
      <c r="D19" s="63" t="s">
        <v>27</v>
      </c>
      <c r="E19" s="63">
        <v>100</v>
      </c>
      <c r="F19" s="63" t="s">
        <v>338</v>
      </c>
      <c r="G19" s="63" t="s">
        <v>208</v>
      </c>
      <c r="H19" s="63" t="s">
        <v>208</v>
      </c>
      <c r="I19" s="63" t="s">
        <v>20</v>
      </c>
      <c r="J19" s="65">
        <v>26831</v>
      </c>
      <c r="K19" s="68" t="s">
        <v>59</v>
      </c>
      <c r="L19" s="66">
        <v>93.7</v>
      </c>
      <c r="M19" s="67"/>
      <c r="N19" s="67"/>
      <c r="O19" s="70">
        <v>130</v>
      </c>
      <c r="P19" s="63">
        <v>140</v>
      </c>
      <c r="Q19" s="148">
        <v>150</v>
      </c>
      <c r="R19" s="68"/>
      <c r="S19" s="63">
        <v>140</v>
      </c>
      <c r="T19" s="67">
        <f>S19*M19</f>
        <v>0</v>
      </c>
      <c r="U19" s="63">
        <v>95</v>
      </c>
      <c r="V19" s="63">
        <v>23</v>
      </c>
      <c r="W19" s="64">
        <f>V19*U19</f>
        <v>2185</v>
      </c>
      <c r="X19" s="67">
        <f>W19*N19</f>
        <v>0</v>
      </c>
      <c r="Y19" s="63">
        <f>V19+S19</f>
        <v>163</v>
      </c>
      <c r="Z19" s="67"/>
      <c r="AA19" s="63"/>
      <c r="AB19" s="63" t="s">
        <v>209</v>
      </c>
      <c r="AC19" s="63">
        <v>12</v>
      </c>
    </row>
    <row r="21" ht="12.75">
      <c r="O21" s="149"/>
    </row>
  </sheetData>
  <sheetProtection/>
  <mergeCells count="20">
    <mergeCell ref="AB3:AB4"/>
    <mergeCell ref="AC3:AC4"/>
    <mergeCell ref="M3:M4"/>
    <mergeCell ref="N3:N4"/>
    <mergeCell ref="O3:T3"/>
    <mergeCell ref="U3:X3"/>
    <mergeCell ref="Z3:Z4"/>
    <mergeCell ref="AA3:AA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zoomScale="85" zoomScaleNormal="85" zoomScalePageLayoutView="0" workbookViewId="0" topLeftCell="G14">
      <selection activeCell="AK6" sqref="AK6:AL45"/>
    </sheetView>
  </sheetViews>
  <sheetFormatPr defaultColWidth="9.00390625" defaultRowHeight="12.75"/>
  <cols>
    <col min="1" max="1" width="4.875" style="25" customWidth="1"/>
    <col min="2" max="2" width="6.00390625" style="25" bestFit="1" customWidth="1"/>
    <col min="3" max="3" width="5.75390625" style="25" customWidth="1"/>
    <col min="4" max="4" width="8.875" style="25" bestFit="1" customWidth="1"/>
    <col min="5" max="5" width="5.00390625" style="25" bestFit="1" customWidth="1"/>
    <col min="6" max="6" width="27.875" style="25" bestFit="1" customWidth="1"/>
    <col min="7" max="7" width="24.625" style="25" bestFit="1" customWidth="1"/>
    <col min="8" max="9" width="2.25390625" style="25" customWidth="1"/>
    <col min="10" max="10" width="2.25390625" style="157" customWidth="1"/>
    <col min="11" max="11" width="13.375" style="42" customWidth="1"/>
    <col min="12" max="12" width="6.75390625" style="26" bestFit="1" customWidth="1"/>
    <col min="13" max="13" width="6.75390625" style="31" bestFit="1" customWidth="1"/>
    <col min="14" max="14" width="10.625" style="21" customWidth="1"/>
    <col min="15" max="15" width="6.00390625" style="25" bestFit="1" customWidth="1"/>
    <col min="16" max="16" width="6.00390625" style="28" bestFit="1" customWidth="1"/>
    <col min="17" max="17" width="1.875" style="31" bestFit="1" customWidth="1"/>
    <col min="18" max="18" width="6.625" style="25" bestFit="1" customWidth="1"/>
    <col min="19" max="19" width="3.375" style="31" customWidth="1"/>
    <col min="20" max="20" width="6.125" style="25" customWidth="1"/>
    <col min="21" max="21" width="6.00390625" style="25" bestFit="1" customWidth="1"/>
    <col min="22" max="22" width="6.75390625" style="28" customWidth="1"/>
    <col min="23" max="23" width="6.125" style="31" bestFit="1" customWidth="1"/>
    <col min="24" max="24" width="6.625" style="28" bestFit="1" customWidth="1"/>
    <col min="25" max="25" width="2.25390625" style="31" customWidth="1"/>
    <col min="26" max="26" width="2.25390625" style="25" customWidth="1"/>
    <col min="27" max="27" width="2.25390625" style="21" customWidth="1"/>
    <col min="28" max="28" width="5.625" style="25" bestFit="1" customWidth="1"/>
    <col min="29" max="29" width="6.00390625" style="25" bestFit="1" customWidth="1"/>
    <col min="30" max="30" width="6.00390625" style="28" bestFit="1" customWidth="1"/>
    <col min="31" max="31" width="2.00390625" style="31" bestFit="1" customWidth="1"/>
    <col min="32" max="32" width="6.625" style="28" bestFit="1" customWidth="1"/>
    <col min="33" max="33" width="2.625" style="31" customWidth="1"/>
    <col min="34" max="34" width="6.125" style="25" bestFit="1" customWidth="1"/>
    <col min="35" max="35" width="8.75390625" style="25" bestFit="1" customWidth="1"/>
    <col min="36" max="36" width="11.375" style="25" customWidth="1"/>
    <col min="37" max="37" width="18.25390625" style="25" bestFit="1" customWidth="1"/>
    <col min="38" max="38" width="4.875" style="25" customWidth="1"/>
    <col min="39" max="16384" width="9.125" style="25" customWidth="1"/>
  </cols>
  <sheetData>
    <row r="1" spans="3:22" ht="20.25">
      <c r="C1" s="36" t="s">
        <v>53</v>
      </c>
      <c r="D1" s="22"/>
      <c r="E1" s="22"/>
      <c r="F1" s="22"/>
      <c r="G1" s="22"/>
      <c r="H1" s="24"/>
      <c r="J1" s="22"/>
      <c r="K1" s="25"/>
      <c r="L1" s="23"/>
      <c r="M1" s="35"/>
      <c r="N1" s="34"/>
      <c r="O1" s="22"/>
      <c r="P1" s="22"/>
      <c r="Q1" s="35"/>
      <c r="R1" s="22"/>
      <c r="S1" s="35"/>
      <c r="T1" s="22"/>
      <c r="U1" s="22"/>
      <c r="V1" s="37"/>
    </row>
    <row r="2" spans="2:37" ht="21" thickBot="1">
      <c r="B2" s="25" t="s">
        <v>428</v>
      </c>
      <c r="C2" s="36" t="s">
        <v>429</v>
      </c>
      <c r="D2" s="22"/>
      <c r="E2" s="22"/>
      <c r="F2" s="22"/>
      <c r="G2" s="22"/>
      <c r="H2" s="24"/>
      <c r="K2" s="36"/>
      <c r="L2" s="23"/>
      <c r="M2" s="35"/>
      <c r="N2" s="34"/>
      <c r="O2" s="22"/>
      <c r="P2" s="22"/>
      <c r="Q2" s="35"/>
      <c r="R2" s="22"/>
      <c r="S2" s="35"/>
      <c r="T2" s="22"/>
      <c r="U2" s="22"/>
      <c r="V2" s="37"/>
      <c r="AK2" s="43"/>
    </row>
    <row r="3" spans="1:38" ht="12.75">
      <c r="A3" s="18" t="s">
        <v>18</v>
      </c>
      <c r="B3" s="16" t="s">
        <v>8</v>
      </c>
      <c r="C3" s="16" t="s">
        <v>23</v>
      </c>
      <c r="D3" s="16" t="s">
        <v>24</v>
      </c>
      <c r="E3" s="16" t="s">
        <v>657</v>
      </c>
      <c r="F3" s="16" t="s">
        <v>3</v>
      </c>
      <c r="G3" s="16" t="s">
        <v>21</v>
      </c>
      <c r="H3" s="16" t="s">
        <v>10</v>
      </c>
      <c r="I3" s="16" t="s">
        <v>11</v>
      </c>
      <c r="J3" s="318" t="s">
        <v>7</v>
      </c>
      <c r="K3" s="16" t="s">
        <v>4</v>
      </c>
      <c r="L3" s="14" t="s">
        <v>1</v>
      </c>
      <c r="M3" s="7" t="s">
        <v>0</v>
      </c>
      <c r="N3" s="8" t="s">
        <v>12</v>
      </c>
      <c r="O3" s="8"/>
      <c r="P3" s="8"/>
      <c r="Q3" s="8"/>
      <c r="R3" s="8"/>
      <c r="S3" s="8"/>
      <c r="T3" s="8" t="s">
        <v>5</v>
      </c>
      <c r="U3" s="8"/>
      <c r="V3" s="8"/>
      <c r="W3" s="8"/>
      <c r="X3" s="8"/>
      <c r="Y3" s="8"/>
      <c r="Z3" s="8" t="s">
        <v>13</v>
      </c>
      <c r="AA3" s="8"/>
      <c r="AB3" s="8" t="s">
        <v>14</v>
      </c>
      <c r="AC3" s="8"/>
      <c r="AD3" s="8"/>
      <c r="AE3" s="8"/>
      <c r="AF3" s="8"/>
      <c r="AG3" s="8"/>
      <c r="AH3" s="8" t="s">
        <v>15</v>
      </c>
      <c r="AI3" s="8"/>
      <c r="AJ3" s="16" t="s">
        <v>9</v>
      </c>
      <c r="AK3" s="12" t="s">
        <v>32</v>
      </c>
      <c r="AL3" s="18" t="s">
        <v>18</v>
      </c>
    </row>
    <row r="4" spans="1:38" s="27" customFormat="1" ht="13.5" customHeight="1" thickBot="1">
      <c r="A4" s="17"/>
      <c r="B4" s="15"/>
      <c r="C4" s="15"/>
      <c r="D4" s="15"/>
      <c r="E4" s="15"/>
      <c r="F4" s="15"/>
      <c r="G4" s="15"/>
      <c r="H4" s="15"/>
      <c r="I4" s="15"/>
      <c r="J4" s="319"/>
      <c r="K4" s="15"/>
      <c r="L4" s="13"/>
      <c r="M4" s="320"/>
      <c r="N4" s="162">
        <v>1</v>
      </c>
      <c r="O4" s="163">
        <v>2</v>
      </c>
      <c r="P4" s="163">
        <v>3</v>
      </c>
      <c r="Q4" s="162">
        <v>4</v>
      </c>
      <c r="R4" s="162" t="s">
        <v>6</v>
      </c>
      <c r="S4" s="164" t="s">
        <v>0</v>
      </c>
      <c r="T4" s="162">
        <v>1</v>
      </c>
      <c r="U4" s="162">
        <v>2</v>
      </c>
      <c r="V4" s="162">
        <v>3</v>
      </c>
      <c r="W4" s="162">
        <v>4</v>
      </c>
      <c r="X4" s="162" t="s">
        <v>6</v>
      </c>
      <c r="Y4" s="164" t="s">
        <v>0</v>
      </c>
      <c r="Z4" s="162" t="s">
        <v>16</v>
      </c>
      <c r="AA4" s="164" t="s">
        <v>0</v>
      </c>
      <c r="AB4" s="162">
        <v>1</v>
      </c>
      <c r="AC4" s="163">
        <v>2</v>
      </c>
      <c r="AD4" s="162">
        <v>3</v>
      </c>
      <c r="AE4" s="162">
        <v>4</v>
      </c>
      <c r="AF4" s="162" t="s">
        <v>6</v>
      </c>
      <c r="AG4" s="40" t="s">
        <v>0</v>
      </c>
      <c r="AH4" s="38" t="s">
        <v>17</v>
      </c>
      <c r="AI4" s="40" t="s">
        <v>0</v>
      </c>
      <c r="AJ4" s="15"/>
      <c r="AK4" s="11"/>
      <c r="AL4" s="17"/>
    </row>
    <row r="5" spans="1:38" s="28" customFormat="1" ht="12.75">
      <c r="A5" s="32"/>
      <c r="B5" s="32"/>
      <c r="C5" s="165"/>
      <c r="D5" s="165"/>
      <c r="E5" s="32"/>
      <c r="F5" s="32" t="s">
        <v>233</v>
      </c>
      <c r="G5" s="32" t="s">
        <v>467</v>
      </c>
      <c r="H5" s="32" t="s">
        <v>485</v>
      </c>
      <c r="I5" s="32"/>
      <c r="J5" s="166"/>
      <c r="K5" s="167"/>
      <c r="L5" s="168"/>
      <c r="M5" s="169"/>
      <c r="N5" s="170"/>
      <c r="O5" s="170"/>
      <c r="P5" s="170"/>
      <c r="Q5" s="169"/>
      <c r="R5" s="32"/>
      <c r="S5" s="169"/>
      <c r="T5" s="171"/>
      <c r="U5" s="32"/>
      <c r="V5" s="171"/>
      <c r="W5" s="169"/>
      <c r="X5" s="32"/>
      <c r="Y5" s="169"/>
      <c r="Z5" s="32"/>
      <c r="AA5" s="169"/>
      <c r="AB5" s="32"/>
      <c r="AC5" s="32"/>
      <c r="AD5" s="171"/>
      <c r="AE5" s="169"/>
      <c r="AF5" s="32"/>
      <c r="AG5" s="169"/>
      <c r="AH5" s="32"/>
      <c r="AI5" s="169"/>
      <c r="AJ5" s="32"/>
      <c r="AK5" s="32"/>
      <c r="AL5" s="32"/>
    </row>
    <row r="6" spans="1:38" ht="12.75">
      <c r="A6" s="20">
        <v>12</v>
      </c>
      <c r="B6" s="20">
        <v>1</v>
      </c>
      <c r="C6" s="158" t="s">
        <v>26</v>
      </c>
      <c r="D6" s="158" t="s">
        <v>433</v>
      </c>
      <c r="E6" s="20">
        <v>100</v>
      </c>
      <c r="F6" s="20" t="s">
        <v>450</v>
      </c>
      <c r="G6" s="20" t="s">
        <v>208</v>
      </c>
      <c r="H6" s="20" t="s">
        <v>208</v>
      </c>
      <c r="I6" s="20" t="s">
        <v>20</v>
      </c>
      <c r="J6" s="51">
        <v>27009</v>
      </c>
      <c r="K6" s="50" t="s">
        <v>59</v>
      </c>
      <c r="L6" s="19">
        <v>97.6</v>
      </c>
      <c r="M6" s="33">
        <v>0.5871</v>
      </c>
      <c r="N6" s="29">
        <v>220</v>
      </c>
      <c r="O6" s="29">
        <v>232.5</v>
      </c>
      <c r="P6" s="29">
        <v>240</v>
      </c>
      <c r="Q6" s="33"/>
      <c r="R6" s="32">
        <v>240</v>
      </c>
      <c r="S6" s="33">
        <f>R6*M6</f>
        <v>140.904</v>
      </c>
      <c r="T6" s="33"/>
      <c r="U6" s="33"/>
      <c r="V6" s="33"/>
      <c r="W6" s="33"/>
      <c r="X6" s="32">
        <v>0</v>
      </c>
      <c r="Y6" s="33">
        <f>X6*M6</f>
        <v>0</v>
      </c>
      <c r="Z6" s="20">
        <f>X6+R6</f>
        <v>240</v>
      </c>
      <c r="AA6" s="33">
        <f>Z6*M6</f>
        <v>140.904</v>
      </c>
      <c r="AB6" s="20"/>
      <c r="AC6" s="20"/>
      <c r="AD6" s="32"/>
      <c r="AE6" s="33"/>
      <c r="AF6" s="32">
        <v>0</v>
      </c>
      <c r="AG6" s="33">
        <f>AF6*M6</f>
        <v>0</v>
      </c>
      <c r="AH6" s="20">
        <f>AF6+Z6</f>
        <v>240</v>
      </c>
      <c r="AI6" s="33">
        <f>AH6*M6</f>
        <v>140.904</v>
      </c>
      <c r="AJ6" s="20"/>
      <c r="AK6" s="20" t="s">
        <v>490</v>
      </c>
      <c r="AL6" s="20">
        <v>12</v>
      </c>
    </row>
    <row r="7" spans="1:38" s="28" customFormat="1" ht="12.75">
      <c r="A7" s="32"/>
      <c r="B7" s="32"/>
      <c r="C7" s="165"/>
      <c r="D7" s="165"/>
      <c r="E7" s="32"/>
      <c r="F7" s="32" t="s">
        <v>233</v>
      </c>
      <c r="G7" s="32" t="s">
        <v>468</v>
      </c>
      <c r="H7" s="32" t="s">
        <v>485</v>
      </c>
      <c r="I7" s="32"/>
      <c r="J7" s="166"/>
      <c r="K7" s="167"/>
      <c r="L7" s="168"/>
      <c r="M7" s="169"/>
      <c r="N7" s="170"/>
      <c r="O7" s="170"/>
      <c r="P7" s="170"/>
      <c r="Q7" s="169"/>
      <c r="R7" s="32"/>
      <c r="S7" s="169"/>
      <c r="T7" s="171"/>
      <c r="U7" s="32"/>
      <c r="V7" s="171"/>
      <c r="W7" s="169"/>
      <c r="X7" s="32"/>
      <c r="Y7" s="169"/>
      <c r="Z7" s="32"/>
      <c r="AA7" s="169"/>
      <c r="AB7" s="32"/>
      <c r="AC7" s="32"/>
      <c r="AD7" s="171"/>
      <c r="AE7" s="169"/>
      <c r="AF7" s="32"/>
      <c r="AG7" s="169"/>
      <c r="AH7" s="32"/>
      <c r="AI7" s="169"/>
      <c r="AJ7" s="32"/>
      <c r="AK7" s="32"/>
      <c r="AL7" s="32"/>
    </row>
    <row r="8" spans="1:38" ht="12.75">
      <c r="A8" s="20">
        <v>12</v>
      </c>
      <c r="B8" s="20">
        <v>1</v>
      </c>
      <c r="C8" s="158" t="s">
        <v>26</v>
      </c>
      <c r="D8" s="158" t="s">
        <v>433</v>
      </c>
      <c r="E8" s="20">
        <v>100</v>
      </c>
      <c r="F8" s="20" t="s">
        <v>450</v>
      </c>
      <c r="G8" s="20" t="s">
        <v>208</v>
      </c>
      <c r="H8" s="20" t="s">
        <v>208</v>
      </c>
      <c r="I8" s="20" t="s">
        <v>20</v>
      </c>
      <c r="J8" s="51">
        <v>27009</v>
      </c>
      <c r="K8" s="50" t="s">
        <v>59</v>
      </c>
      <c r="L8" s="19">
        <v>97.6</v>
      </c>
      <c r="M8" s="33">
        <v>0.5871</v>
      </c>
      <c r="N8" s="29"/>
      <c r="O8" s="29"/>
      <c r="P8" s="29"/>
      <c r="Q8" s="33"/>
      <c r="R8" s="32">
        <v>0</v>
      </c>
      <c r="S8" s="33">
        <f>R8*M8</f>
        <v>0</v>
      </c>
      <c r="T8" s="33"/>
      <c r="U8" s="33"/>
      <c r="V8" s="33"/>
      <c r="W8" s="33"/>
      <c r="X8" s="32">
        <v>0</v>
      </c>
      <c r="Y8" s="33">
        <f>X8*M8</f>
        <v>0</v>
      </c>
      <c r="Z8" s="20">
        <f>X8+R8</f>
        <v>0</v>
      </c>
      <c r="AA8" s="33">
        <f>Z8*M8</f>
        <v>0</v>
      </c>
      <c r="AB8" s="20">
        <v>200</v>
      </c>
      <c r="AC8" s="20">
        <v>210</v>
      </c>
      <c r="AD8" s="147">
        <v>220</v>
      </c>
      <c r="AE8" s="33"/>
      <c r="AF8" s="32">
        <v>210</v>
      </c>
      <c r="AG8" s="33">
        <f>AF8*M8</f>
        <v>123.291</v>
      </c>
      <c r="AH8" s="20">
        <f>AF8+Z8</f>
        <v>210</v>
      </c>
      <c r="AI8" s="33">
        <f>AH8*M8</f>
        <v>123.291</v>
      </c>
      <c r="AJ8" s="20"/>
      <c r="AK8" s="20" t="s">
        <v>490</v>
      </c>
      <c r="AL8" s="20">
        <v>12</v>
      </c>
    </row>
    <row r="9" spans="1:38" s="28" customFormat="1" ht="12.75">
      <c r="A9" s="32"/>
      <c r="B9" s="32"/>
      <c r="C9" s="165"/>
      <c r="D9" s="165"/>
      <c r="E9" s="32"/>
      <c r="F9" s="32" t="s">
        <v>233</v>
      </c>
      <c r="G9" s="32" t="s">
        <v>469</v>
      </c>
      <c r="H9" s="32" t="s">
        <v>485</v>
      </c>
      <c r="I9" s="32"/>
      <c r="J9" s="166"/>
      <c r="K9" s="167"/>
      <c r="L9" s="168"/>
      <c r="M9" s="169"/>
      <c r="N9" s="170"/>
      <c r="O9" s="170"/>
      <c r="P9" s="170"/>
      <c r="Q9" s="169"/>
      <c r="R9" s="32"/>
      <c r="S9" s="169"/>
      <c r="T9" s="171"/>
      <c r="U9" s="32"/>
      <c r="V9" s="171"/>
      <c r="W9" s="169"/>
      <c r="X9" s="32"/>
      <c r="Y9" s="169"/>
      <c r="Z9" s="32"/>
      <c r="AA9" s="169"/>
      <c r="AB9" s="32"/>
      <c r="AC9" s="32"/>
      <c r="AD9" s="171"/>
      <c r="AE9" s="169"/>
      <c r="AF9" s="32"/>
      <c r="AG9" s="169"/>
      <c r="AH9" s="32"/>
      <c r="AI9" s="169"/>
      <c r="AJ9" s="32"/>
      <c r="AK9" s="32"/>
      <c r="AL9" s="32"/>
    </row>
    <row r="10" spans="1:38" ht="12.75">
      <c r="A10" s="20">
        <v>12</v>
      </c>
      <c r="B10" s="20">
        <v>1</v>
      </c>
      <c r="C10" s="158" t="s">
        <v>26</v>
      </c>
      <c r="D10" s="158" t="s">
        <v>433</v>
      </c>
      <c r="E10" s="20">
        <v>82.5</v>
      </c>
      <c r="F10" s="20" t="s">
        <v>437</v>
      </c>
      <c r="G10" s="20" t="s">
        <v>33</v>
      </c>
      <c r="H10" s="20" t="s">
        <v>438</v>
      </c>
      <c r="I10" s="20" t="s">
        <v>33</v>
      </c>
      <c r="J10" s="155" t="s">
        <v>439</v>
      </c>
      <c r="K10" s="50" t="s">
        <v>49</v>
      </c>
      <c r="L10" s="19">
        <v>82.4</v>
      </c>
      <c r="M10" s="33">
        <v>0.6198</v>
      </c>
      <c r="N10" s="29">
        <v>175</v>
      </c>
      <c r="O10" s="147">
        <v>185</v>
      </c>
      <c r="P10" s="20">
        <v>185</v>
      </c>
      <c r="Q10" s="33"/>
      <c r="R10" s="32">
        <v>185</v>
      </c>
      <c r="S10" s="33">
        <f>R10*M10</f>
        <v>114.663</v>
      </c>
      <c r="T10" s="20">
        <v>100</v>
      </c>
      <c r="U10" s="20">
        <v>110</v>
      </c>
      <c r="V10" s="20">
        <v>117.5</v>
      </c>
      <c r="W10" s="33"/>
      <c r="X10" s="32">
        <v>117.5</v>
      </c>
      <c r="Y10" s="33">
        <f>X10*M10</f>
        <v>72.8265</v>
      </c>
      <c r="Z10" s="20">
        <f>X10+R10</f>
        <v>302.5</v>
      </c>
      <c r="AA10" s="33">
        <f>Z10*M10</f>
        <v>187.4895</v>
      </c>
      <c r="AB10" s="20">
        <v>180</v>
      </c>
      <c r="AC10" s="20">
        <v>195</v>
      </c>
      <c r="AD10" s="147">
        <v>205</v>
      </c>
      <c r="AE10" s="33"/>
      <c r="AF10" s="32">
        <v>195</v>
      </c>
      <c r="AG10" s="33">
        <f>AF10*M10</f>
        <v>120.861</v>
      </c>
      <c r="AH10" s="20">
        <f>AF10+Z10</f>
        <v>497.5</v>
      </c>
      <c r="AI10" s="33">
        <f>AH10*M10</f>
        <v>308.3505</v>
      </c>
      <c r="AJ10" s="20"/>
      <c r="AK10" s="20"/>
      <c r="AL10" s="20">
        <v>12</v>
      </c>
    </row>
    <row r="11" spans="1:38" ht="12.75">
      <c r="A11" s="20">
        <v>12</v>
      </c>
      <c r="B11" s="20">
        <v>1</v>
      </c>
      <c r="C11" s="158" t="s">
        <v>26</v>
      </c>
      <c r="D11" s="158" t="s">
        <v>433</v>
      </c>
      <c r="E11" s="20">
        <v>100</v>
      </c>
      <c r="F11" s="20" t="s">
        <v>450</v>
      </c>
      <c r="G11" s="20" t="s">
        <v>208</v>
      </c>
      <c r="H11" s="20" t="s">
        <v>208</v>
      </c>
      <c r="I11" s="20" t="s">
        <v>20</v>
      </c>
      <c r="J11" s="51">
        <v>27009</v>
      </c>
      <c r="K11" s="50" t="s">
        <v>59</v>
      </c>
      <c r="L11" s="19">
        <v>97.6</v>
      </c>
      <c r="M11" s="33">
        <v>0.5871</v>
      </c>
      <c r="N11" s="29">
        <v>220</v>
      </c>
      <c r="O11" s="29">
        <v>232.5</v>
      </c>
      <c r="P11" s="29">
        <v>240</v>
      </c>
      <c r="Q11" s="33"/>
      <c r="R11" s="32">
        <v>240</v>
      </c>
      <c r="S11" s="33">
        <f>R11*M11</f>
        <v>140.904</v>
      </c>
      <c r="T11" s="147">
        <v>210</v>
      </c>
      <c r="U11" s="20">
        <v>210</v>
      </c>
      <c r="V11" s="160">
        <v>225</v>
      </c>
      <c r="W11" s="33"/>
      <c r="X11" s="32">
        <v>210</v>
      </c>
      <c r="Y11" s="33">
        <f>X11*M11</f>
        <v>123.291</v>
      </c>
      <c r="Z11" s="20">
        <f>X11+R11</f>
        <v>450</v>
      </c>
      <c r="AA11" s="33">
        <f>Z11*M11</f>
        <v>264.195</v>
      </c>
      <c r="AB11" s="20">
        <v>200</v>
      </c>
      <c r="AC11" s="20">
        <v>210</v>
      </c>
      <c r="AD11" s="147">
        <v>220</v>
      </c>
      <c r="AE11" s="33"/>
      <c r="AF11" s="32">
        <v>210</v>
      </c>
      <c r="AG11" s="33">
        <f>AF11*M11</f>
        <v>123.291</v>
      </c>
      <c r="AH11" s="20">
        <f>AF11+Z11</f>
        <v>660</v>
      </c>
      <c r="AI11" s="33">
        <f>AH11*M11</f>
        <v>387.486</v>
      </c>
      <c r="AJ11" s="20"/>
      <c r="AK11" s="20" t="s">
        <v>490</v>
      </c>
      <c r="AL11" s="20">
        <v>12</v>
      </c>
    </row>
    <row r="12" spans="1:38" ht="12.75">
      <c r="A12" s="20">
        <v>12</v>
      </c>
      <c r="B12" s="20">
        <v>1</v>
      </c>
      <c r="C12" s="20" t="s">
        <v>26</v>
      </c>
      <c r="D12" s="158" t="s">
        <v>433</v>
      </c>
      <c r="E12" s="20">
        <v>110</v>
      </c>
      <c r="F12" s="20" t="s">
        <v>444</v>
      </c>
      <c r="G12" s="20" t="s">
        <v>33</v>
      </c>
      <c r="H12" s="20" t="s">
        <v>438</v>
      </c>
      <c r="I12" s="20" t="s">
        <v>33</v>
      </c>
      <c r="J12" s="155" t="s">
        <v>445</v>
      </c>
      <c r="K12" s="50" t="s">
        <v>49</v>
      </c>
      <c r="L12" s="19">
        <v>110</v>
      </c>
      <c r="M12" s="33">
        <v>0.5472</v>
      </c>
      <c r="N12" s="29">
        <v>280</v>
      </c>
      <c r="O12" s="147">
        <v>300</v>
      </c>
      <c r="P12" s="147">
        <v>300</v>
      </c>
      <c r="Q12" s="33"/>
      <c r="R12" s="32">
        <v>280</v>
      </c>
      <c r="S12" s="33">
        <f>R12*M12</f>
        <v>153.216</v>
      </c>
      <c r="T12" s="20">
        <v>170</v>
      </c>
      <c r="U12" s="147">
        <v>180</v>
      </c>
      <c r="V12" s="160">
        <v>185</v>
      </c>
      <c r="W12" s="33"/>
      <c r="X12" s="32">
        <v>170</v>
      </c>
      <c r="Y12" s="33">
        <f>X12*M12</f>
        <v>93.024</v>
      </c>
      <c r="Z12" s="20">
        <f>X12+R12</f>
        <v>450</v>
      </c>
      <c r="AA12" s="33">
        <f>Z12*M12</f>
        <v>246.24</v>
      </c>
      <c r="AB12" s="20">
        <v>250</v>
      </c>
      <c r="AC12" s="147">
        <v>255</v>
      </c>
      <c r="AD12" s="147">
        <v>0</v>
      </c>
      <c r="AE12" s="33"/>
      <c r="AF12" s="32">
        <v>250</v>
      </c>
      <c r="AG12" s="33">
        <f>AF12*M12</f>
        <v>136.8</v>
      </c>
      <c r="AH12" s="20">
        <f>AF12+Z12</f>
        <v>700</v>
      </c>
      <c r="AI12" s="33">
        <f>AH12*M12</f>
        <v>383.04</v>
      </c>
      <c r="AJ12" s="20"/>
      <c r="AK12" s="20" t="s">
        <v>489</v>
      </c>
      <c r="AL12" s="20">
        <v>12</v>
      </c>
    </row>
    <row r="13" spans="1:38" ht="12.75">
      <c r="A13" s="20">
        <v>12</v>
      </c>
      <c r="B13" s="20">
        <v>1</v>
      </c>
      <c r="C13" s="158" t="s">
        <v>26</v>
      </c>
      <c r="D13" s="158" t="s">
        <v>433</v>
      </c>
      <c r="E13" s="20">
        <v>110</v>
      </c>
      <c r="F13" s="20" t="s">
        <v>448</v>
      </c>
      <c r="G13" s="20" t="s">
        <v>33</v>
      </c>
      <c r="H13" s="20" t="s">
        <v>438</v>
      </c>
      <c r="I13" s="20" t="s">
        <v>33</v>
      </c>
      <c r="J13" s="155" t="s">
        <v>449</v>
      </c>
      <c r="K13" s="50" t="s">
        <v>19</v>
      </c>
      <c r="L13" s="19">
        <v>108.5</v>
      </c>
      <c r="M13" s="33">
        <v>0.5384</v>
      </c>
      <c r="N13" s="29">
        <v>310</v>
      </c>
      <c r="O13" s="29">
        <v>315</v>
      </c>
      <c r="P13" s="29">
        <v>325</v>
      </c>
      <c r="Q13" s="33"/>
      <c r="R13" s="32">
        <v>325</v>
      </c>
      <c r="S13" s="33">
        <f>R13*M13</f>
        <v>174.98</v>
      </c>
      <c r="T13" s="20">
        <v>185</v>
      </c>
      <c r="U13" s="20">
        <v>195</v>
      </c>
      <c r="V13" s="160">
        <v>200</v>
      </c>
      <c r="W13" s="33"/>
      <c r="X13" s="32">
        <v>195</v>
      </c>
      <c r="Y13" s="33">
        <f>X13*M13</f>
        <v>104.988</v>
      </c>
      <c r="Z13" s="20">
        <f>X13+R13</f>
        <v>520</v>
      </c>
      <c r="AA13" s="33">
        <f>Z13*M13</f>
        <v>279.968</v>
      </c>
      <c r="AB13" s="20">
        <v>290</v>
      </c>
      <c r="AC13" s="20">
        <v>305</v>
      </c>
      <c r="AD13" s="147">
        <v>315</v>
      </c>
      <c r="AE13" s="33"/>
      <c r="AF13" s="32">
        <v>305</v>
      </c>
      <c r="AG13" s="33">
        <f>AF13*M13</f>
        <v>164.212</v>
      </c>
      <c r="AH13" s="20">
        <f>AF13+Z13</f>
        <v>825</v>
      </c>
      <c r="AI13" s="33">
        <f>AH13*M13</f>
        <v>444.18</v>
      </c>
      <c r="AJ13" s="20"/>
      <c r="AK13" s="20"/>
      <c r="AL13" s="20">
        <v>12</v>
      </c>
    </row>
    <row r="14" spans="1:38" s="28" customFormat="1" ht="12.75">
      <c r="A14" s="32"/>
      <c r="B14" s="32"/>
      <c r="C14" s="165"/>
      <c r="D14" s="165"/>
      <c r="E14" s="32"/>
      <c r="F14" s="32" t="s">
        <v>233</v>
      </c>
      <c r="G14" s="32" t="s">
        <v>467</v>
      </c>
      <c r="H14" s="32" t="s">
        <v>486</v>
      </c>
      <c r="I14" s="32"/>
      <c r="J14" s="166"/>
      <c r="K14" s="167"/>
      <c r="L14" s="168"/>
      <c r="M14" s="169"/>
      <c r="N14" s="170"/>
      <c r="O14" s="170"/>
      <c r="P14" s="170"/>
      <c r="Q14" s="169"/>
      <c r="R14" s="32"/>
      <c r="S14" s="169"/>
      <c r="T14" s="171"/>
      <c r="U14" s="32"/>
      <c r="V14" s="171"/>
      <c r="W14" s="169"/>
      <c r="X14" s="32"/>
      <c r="Y14" s="169"/>
      <c r="Z14" s="32"/>
      <c r="AA14" s="169"/>
      <c r="AB14" s="32"/>
      <c r="AC14" s="32"/>
      <c r="AD14" s="171"/>
      <c r="AE14" s="169"/>
      <c r="AF14" s="32"/>
      <c r="AG14" s="169"/>
      <c r="AH14" s="32"/>
      <c r="AI14" s="169"/>
      <c r="AJ14" s="32"/>
      <c r="AK14" s="32"/>
      <c r="AL14" s="32"/>
    </row>
    <row r="15" spans="1:38" ht="12.75">
      <c r="A15" s="20">
        <v>12</v>
      </c>
      <c r="B15" s="20">
        <v>1</v>
      </c>
      <c r="C15" s="158" t="s">
        <v>26</v>
      </c>
      <c r="D15" s="158" t="s">
        <v>484</v>
      </c>
      <c r="E15" s="20">
        <v>100</v>
      </c>
      <c r="F15" s="20" t="s">
        <v>436</v>
      </c>
      <c r="G15" s="20" t="s">
        <v>208</v>
      </c>
      <c r="H15" s="20" t="s">
        <v>208</v>
      </c>
      <c r="I15" s="20" t="s">
        <v>20</v>
      </c>
      <c r="J15" s="51">
        <v>19866</v>
      </c>
      <c r="K15" s="50" t="s">
        <v>76</v>
      </c>
      <c r="L15" s="19">
        <v>99.5</v>
      </c>
      <c r="M15" s="33">
        <v>1.0662</v>
      </c>
      <c r="N15" s="29">
        <v>200</v>
      </c>
      <c r="O15" s="20">
        <v>210</v>
      </c>
      <c r="P15" s="147">
        <v>0</v>
      </c>
      <c r="Q15" s="33"/>
      <c r="R15" s="32">
        <v>210</v>
      </c>
      <c r="S15" s="33">
        <f>R15*M15</f>
        <v>223.90200000000002</v>
      </c>
      <c r="T15" s="147"/>
      <c r="U15" s="20"/>
      <c r="V15" s="160"/>
      <c r="W15" s="33"/>
      <c r="X15" s="32">
        <v>0</v>
      </c>
      <c r="Y15" s="33">
        <f>X15*M15</f>
        <v>0</v>
      </c>
      <c r="Z15" s="20">
        <f>X15+R15</f>
        <v>210</v>
      </c>
      <c r="AA15" s="33">
        <f>Z15*M15</f>
        <v>223.90200000000002</v>
      </c>
      <c r="AB15" s="20"/>
      <c r="AC15" s="20"/>
      <c r="AD15" s="32"/>
      <c r="AE15" s="33"/>
      <c r="AF15" s="32"/>
      <c r="AG15" s="33">
        <f>AF15*M15</f>
        <v>0</v>
      </c>
      <c r="AH15" s="20">
        <f>AF15+Z15</f>
        <v>210</v>
      </c>
      <c r="AI15" s="33">
        <f>AH15*M15</f>
        <v>223.90200000000002</v>
      </c>
      <c r="AJ15" s="20"/>
      <c r="AK15" s="20"/>
      <c r="AL15" s="20">
        <v>12</v>
      </c>
    </row>
    <row r="16" spans="1:38" s="28" customFormat="1" ht="12.75">
      <c r="A16" s="32"/>
      <c r="B16" s="32"/>
      <c r="C16" s="165"/>
      <c r="D16" s="165"/>
      <c r="E16" s="32"/>
      <c r="F16" s="32" t="s">
        <v>233</v>
      </c>
      <c r="G16" s="32" t="s">
        <v>468</v>
      </c>
      <c r="H16" s="32" t="s">
        <v>486</v>
      </c>
      <c r="I16" s="32"/>
      <c r="J16" s="166"/>
      <c r="K16" s="167"/>
      <c r="L16" s="168"/>
      <c r="M16" s="169"/>
      <c r="N16" s="170"/>
      <c r="O16" s="170"/>
      <c r="P16" s="170"/>
      <c r="Q16" s="169"/>
      <c r="R16" s="32"/>
      <c r="S16" s="169"/>
      <c r="T16" s="171"/>
      <c r="U16" s="32"/>
      <c r="V16" s="171"/>
      <c r="W16" s="169"/>
      <c r="X16" s="32"/>
      <c r="Y16" s="169"/>
      <c r="Z16" s="32"/>
      <c r="AA16" s="169"/>
      <c r="AB16" s="32"/>
      <c r="AC16" s="32"/>
      <c r="AD16" s="171"/>
      <c r="AE16" s="169"/>
      <c r="AF16" s="32"/>
      <c r="AG16" s="169"/>
      <c r="AH16" s="32"/>
      <c r="AI16" s="169"/>
      <c r="AJ16" s="32"/>
      <c r="AK16" s="32"/>
      <c r="AL16" s="32"/>
    </row>
    <row r="17" spans="1:38" ht="12.75">
      <c r="A17" s="20">
        <v>12</v>
      </c>
      <c r="B17" s="20">
        <v>1</v>
      </c>
      <c r="C17" s="158" t="s">
        <v>26</v>
      </c>
      <c r="D17" s="158" t="s">
        <v>484</v>
      </c>
      <c r="E17" s="20">
        <v>100</v>
      </c>
      <c r="F17" s="20" t="s">
        <v>436</v>
      </c>
      <c r="G17" s="20" t="s">
        <v>208</v>
      </c>
      <c r="H17" s="20" t="s">
        <v>208</v>
      </c>
      <c r="I17" s="20" t="s">
        <v>20</v>
      </c>
      <c r="J17" s="51">
        <v>19866</v>
      </c>
      <c r="K17" s="50" t="s">
        <v>76</v>
      </c>
      <c r="L17" s="19">
        <v>99.5</v>
      </c>
      <c r="M17" s="33">
        <v>1.0662</v>
      </c>
      <c r="N17" s="29"/>
      <c r="O17" s="20"/>
      <c r="P17" s="32"/>
      <c r="Q17" s="33"/>
      <c r="R17" s="32">
        <v>0</v>
      </c>
      <c r="S17" s="33">
        <f>R17*M17</f>
        <v>0</v>
      </c>
      <c r="T17" s="147"/>
      <c r="U17" s="20"/>
      <c r="V17" s="160"/>
      <c r="W17" s="33"/>
      <c r="X17" s="32">
        <v>0</v>
      </c>
      <c r="Y17" s="33">
        <f>X17*M17</f>
        <v>0</v>
      </c>
      <c r="Z17" s="20">
        <f>X17+R17</f>
        <v>0</v>
      </c>
      <c r="AA17" s="33">
        <f>Z17*M17</f>
        <v>0</v>
      </c>
      <c r="AB17" s="20">
        <v>180</v>
      </c>
      <c r="AC17" s="20">
        <v>195</v>
      </c>
      <c r="AD17" s="147">
        <v>200</v>
      </c>
      <c r="AE17" s="33"/>
      <c r="AF17" s="32">
        <v>195</v>
      </c>
      <c r="AG17" s="33">
        <f>AF17*M17</f>
        <v>207.90900000000002</v>
      </c>
      <c r="AH17" s="20">
        <f>AF17+Z17</f>
        <v>195</v>
      </c>
      <c r="AI17" s="33">
        <f>AH17*M17</f>
        <v>207.90900000000002</v>
      </c>
      <c r="AJ17" s="20"/>
      <c r="AK17" s="20"/>
      <c r="AL17" s="20">
        <v>12</v>
      </c>
    </row>
    <row r="18" spans="1:38" s="28" customFormat="1" ht="12.75">
      <c r="A18" s="32"/>
      <c r="B18" s="32"/>
      <c r="C18" s="165"/>
      <c r="D18" s="165"/>
      <c r="E18" s="32"/>
      <c r="F18" s="32" t="s">
        <v>233</v>
      </c>
      <c r="G18" s="32" t="s">
        <v>469</v>
      </c>
      <c r="H18" s="32" t="s">
        <v>486</v>
      </c>
      <c r="I18" s="32"/>
      <c r="J18" s="166"/>
      <c r="K18" s="167"/>
      <c r="L18" s="168"/>
      <c r="M18" s="169"/>
      <c r="N18" s="170"/>
      <c r="O18" s="170"/>
      <c r="P18" s="170"/>
      <c r="Q18" s="169"/>
      <c r="R18" s="32"/>
      <c r="S18" s="169"/>
      <c r="T18" s="171"/>
      <c r="U18" s="32"/>
      <c r="V18" s="171"/>
      <c r="W18" s="169"/>
      <c r="X18" s="32"/>
      <c r="Y18" s="169"/>
      <c r="Z18" s="32"/>
      <c r="AA18" s="169"/>
      <c r="AB18" s="32"/>
      <c r="AC18" s="32"/>
      <c r="AD18" s="171"/>
      <c r="AE18" s="169"/>
      <c r="AF18" s="32"/>
      <c r="AG18" s="169"/>
      <c r="AH18" s="32"/>
      <c r="AI18" s="169"/>
      <c r="AJ18" s="32"/>
      <c r="AK18" s="32"/>
      <c r="AL18" s="32"/>
    </row>
    <row r="19" spans="1:38" ht="12.75">
      <c r="A19" s="20">
        <v>12</v>
      </c>
      <c r="B19" s="20">
        <v>1</v>
      </c>
      <c r="C19" s="158" t="s">
        <v>26</v>
      </c>
      <c r="D19" s="20" t="s">
        <v>484</v>
      </c>
      <c r="E19" s="20">
        <v>52</v>
      </c>
      <c r="F19" s="20" t="s">
        <v>434</v>
      </c>
      <c r="G19" s="20" t="s">
        <v>35</v>
      </c>
      <c r="H19" s="20" t="s">
        <v>35</v>
      </c>
      <c r="I19" s="20" t="s">
        <v>20</v>
      </c>
      <c r="J19" s="155" t="s">
        <v>435</v>
      </c>
      <c r="K19" s="50" t="s">
        <v>84</v>
      </c>
      <c r="L19" s="19">
        <v>48.7</v>
      </c>
      <c r="M19" s="33">
        <v>1.2653</v>
      </c>
      <c r="N19" s="29">
        <v>70</v>
      </c>
      <c r="O19" s="20">
        <v>77.5</v>
      </c>
      <c r="P19" s="20">
        <v>82.5</v>
      </c>
      <c r="Q19" s="33"/>
      <c r="R19" s="32">
        <v>82.5</v>
      </c>
      <c r="S19" s="33">
        <f>R19*M19</f>
        <v>104.38725000000001</v>
      </c>
      <c r="T19" s="20">
        <v>90</v>
      </c>
      <c r="U19" s="20">
        <v>95</v>
      </c>
      <c r="V19" s="20">
        <v>100</v>
      </c>
      <c r="W19" s="20">
        <v>102.5</v>
      </c>
      <c r="X19" s="32">
        <v>100</v>
      </c>
      <c r="Y19" s="33">
        <f>X19*M19</f>
        <v>126.53000000000002</v>
      </c>
      <c r="Z19" s="20">
        <f>X19+R19</f>
        <v>182.5</v>
      </c>
      <c r="AA19" s="33">
        <f>Z19*M19</f>
        <v>230.91725000000002</v>
      </c>
      <c r="AB19" s="20">
        <v>70</v>
      </c>
      <c r="AC19" s="20">
        <v>75</v>
      </c>
      <c r="AD19" s="147">
        <v>0</v>
      </c>
      <c r="AE19" s="33"/>
      <c r="AF19" s="32">
        <v>75</v>
      </c>
      <c r="AG19" s="33">
        <f>AF19*M19</f>
        <v>94.89750000000001</v>
      </c>
      <c r="AH19" s="20">
        <f>AF19+Z19</f>
        <v>257.5</v>
      </c>
      <c r="AI19" s="33">
        <f>AH19*M19</f>
        <v>325.81475</v>
      </c>
      <c r="AJ19" s="20"/>
      <c r="AK19" s="20"/>
      <c r="AL19" s="20">
        <v>12</v>
      </c>
    </row>
    <row r="20" spans="1:38" ht="12.75">
      <c r="A20" s="20">
        <v>12</v>
      </c>
      <c r="B20" s="20">
        <v>1</v>
      </c>
      <c r="C20" s="158" t="s">
        <v>26</v>
      </c>
      <c r="D20" s="20" t="s">
        <v>484</v>
      </c>
      <c r="E20" s="20">
        <v>100</v>
      </c>
      <c r="F20" s="20" t="s">
        <v>436</v>
      </c>
      <c r="G20" s="20" t="s">
        <v>208</v>
      </c>
      <c r="H20" s="20" t="s">
        <v>208</v>
      </c>
      <c r="I20" s="20" t="s">
        <v>20</v>
      </c>
      <c r="J20" s="51">
        <v>19866</v>
      </c>
      <c r="K20" s="50" t="s">
        <v>76</v>
      </c>
      <c r="L20" s="19">
        <v>99.5</v>
      </c>
      <c r="M20" s="33">
        <v>1.0662</v>
      </c>
      <c r="N20" s="29">
        <v>200</v>
      </c>
      <c r="O20" s="20">
        <v>210</v>
      </c>
      <c r="P20" s="147">
        <v>0</v>
      </c>
      <c r="Q20" s="33"/>
      <c r="R20" s="32">
        <v>210</v>
      </c>
      <c r="S20" s="33">
        <f>R20*M20</f>
        <v>223.90200000000002</v>
      </c>
      <c r="T20" s="147">
        <v>100</v>
      </c>
      <c r="U20" s="20">
        <v>100</v>
      </c>
      <c r="V20" s="160">
        <v>110</v>
      </c>
      <c r="W20" s="33"/>
      <c r="X20" s="32">
        <v>100</v>
      </c>
      <c r="Y20" s="33">
        <f>X20*M20</f>
        <v>106.62</v>
      </c>
      <c r="Z20" s="20">
        <f>X20+R20</f>
        <v>310</v>
      </c>
      <c r="AA20" s="33">
        <f>Z20*M20</f>
        <v>330.522</v>
      </c>
      <c r="AB20" s="20">
        <v>180</v>
      </c>
      <c r="AC20" s="20">
        <v>195</v>
      </c>
      <c r="AD20" s="147">
        <v>200</v>
      </c>
      <c r="AE20" s="33"/>
      <c r="AF20" s="32">
        <v>195</v>
      </c>
      <c r="AG20" s="33">
        <f>AF20*M20</f>
        <v>207.90900000000002</v>
      </c>
      <c r="AH20" s="20">
        <f>AF20+Z20</f>
        <v>505</v>
      </c>
      <c r="AI20" s="33">
        <f>AH20*M20</f>
        <v>538.431</v>
      </c>
      <c r="AJ20" s="20"/>
      <c r="AK20" s="20"/>
      <c r="AL20" s="20">
        <v>12</v>
      </c>
    </row>
    <row r="21" spans="1:38" ht="12.75">
      <c r="A21" s="20">
        <v>12</v>
      </c>
      <c r="B21" s="20">
        <v>1</v>
      </c>
      <c r="C21" s="158" t="s">
        <v>26</v>
      </c>
      <c r="D21" s="20" t="s">
        <v>484</v>
      </c>
      <c r="E21" s="20">
        <v>110</v>
      </c>
      <c r="F21" s="20" t="s">
        <v>446</v>
      </c>
      <c r="G21" s="20" t="s">
        <v>208</v>
      </c>
      <c r="H21" s="20" t="s">
        <v>208</v>
      </c>
      <c r="I21" s="20" t="s">
        <v>20</v>
      </c>
      <c r="J21" s="155" t="s">
        <v>447</v>
      </c>
      <c r="K21" s="50" t="s">
        <v>59</v>
      </c>
      <c r="L21" s="19">
        <v>103.15</v>
      </c>
      <c r="M21" s="33">
        <v>0.5848</v>
      </c>
      <c r="N21" s="29">
        <v>190</v>
      </c>
      <c r="O21" s="20">
        <v>200</v>
      </c>
      <c r="P21" s="147">
        <v>210</v>
      </c>
      <c r="Q21" s="33"/>
      <c r="R21" s="32">
        <v>200</v>
      </c>
      <c r="S21" s="33">
        <f>R21*M21</f>
        <v>116.96</v>
      </c>
      <c r="T21" s="20">
        <v>180</v>
      </c>
      <c r="U21" s="20">
        <v>190</v>
      </c>
      <c r="V21" s="160">
        <v>200</v>
      </c>
      <c r="W21" s="33"/>
      <c r="X21" s="32">
        <v>190</v>
      </c>
      <c r="Y21" s="33">
        <f>X21*M21</f>
        <v>111.112</v>
      </c>
      <c r="Z21" s="20">
        <f>X21+R21</f>
        <v>390</v>
      </c>
      <c r="AA21" s="33">
        <f>Z21*M21</f>
        <v>228.072</v>
      </c>
      <c r="AB21" s="20">
        <v>200</v>
      </c>
      <c r="AC21" s="20">
        <v>210</v>
      </c>
      <c r="AD21" s="20">
        <v>220</v>
      </c>
      <c r="AE21" s="33"/>
      <c r="AF21" s="32">
        <v>220</v>
      </c>
      <c r="AG21" s="33">
        <f>AF21*M21</f>
        <v>128.656</v>
      </c>
      <c r="AH21" s="20">
        <f>AF21+Z21</f>
        <v>610</v>
      </c>
      <c r="AI21" s="33">
        <f>AH21*M21</f>
        <v>356.728</v>
      </c>
      <c r="AJ21" s="20"/>
      <c r="AK21" s="20" t="s">
        <v>490</v>
      </c>
      <c r="AL21" s="20">
        <v>12</v>
      </c>
    </row>
    <row r="22" spans="1:38" ht="12.75">
      <c r="A22" s="20">
        <v>12</v>
      </c>
      <c r="B22" s="20">
        <v>1</v>
      </c>
      <c r="C22" s="158" t="s">
        <v>26</v>
      </c>
      <c r="D22" s="20" t="s">
        <v>484</v>
      </c>
      <c r="E22" s="20" t="s">
        <v>271</v>
      </c>
      <c r="F22" s="20" t="s">
        <v>451</v>
      </c>
      <c r="G22" s="20" t="s">
        <v>676</v>
      </c>
      <c r="H22" s="20" t="s">
        <v>78</v>
      </c>
      <c r="I22" s="20" t="s">
        <v>20</v>
      </c>
      <c r="J22" s="51">
        <v>29076</v>
      </c>
      <c r="K22" s="50" t="s">
        <v>50</v>
      </c>
      <c r="L22" s="19">
        <v>152.55</v>
      </c>
      <c r="M22" s="33">
        <v>0.4904</v>
      </c>
      <c r="N22" s="29">
        <v>300</v>
      </c>
      <c r="O22" s="29">
        <v>320</v>
      </c>
      <c r="P22" s="29">
        <v>335</v>
      </c>
      <c r="Q22" s="147">
        <v>337.5</v>
      </c>
      <c r="R22" s="32">
        <v>335</v>
      </c>
      <c r="S22" s="33">
        <f>R22*M22</f>
        <v>164.284</v>
      </c>
      <c r="T22" s="20">
        <v>260</v>
      </c>
      <c r="U22" s="147">
        <v>280</v>
      </c>
      <c r="V22" s="20">
        <v>285</v>
      </c>
      <c r="W22" s="33"/>
      <c r="X22" s="32">
        <v>285</v>
      </c>
      <c r="Y22" s="33">
        <f>X22*M22</f>
        <v>139.764</v>
      </c>
      <c r="Z22" s="20">
        <f>X22+R22</f>
        <v>620</v>
      </c>
      <c r="AA22" s="33">
        <f>Z22*M22</f>
        <v>304.048</v>
      </c>
      <c r="AB22" s="20">
        <v>320</v>
      </c>
      <c r="AC22" s="147">
        <v>340</v>
      </c>
      <c r="AD22" s="147">
        <v>0</v>
      </c>
      <c r="AE22" s="33"/>
      <c r="AF22" s="32">
        <v>320</v>
      </c>
      <c r="AG22" s="33">
        <f>AF22*M22</f>
        <v>156.928</v>
      </c>
      <c r="AH22" s="20">
        <f>AF22+Z22</f>
        <v>940</v>
      </c>
      <c r="AI22" s="33">
        <f>AH22*M22</f>
        <v>460.976</v>
      </c>
      <c r="AJ22" s="20"/>
      <c r="AK22" s="20" t="s">
        <v>341</v>
      </c>
      <c r="AL22" s="20">
        <v>12</v>
      </c>
    </row>
    <row r="23" spans="1:38" ht="13.5" customHeight="1">
      <c r="A23" s="20">
        <v>12</v>
      </c>
      <c r="B23" s="20">
        <v>1</v>
      </c>
      <c r="C23" s="158" t="s">
        <v>26</v>
      </c>
      <c r="D23" s="20" t="s">
        <v>484</v>
      </c>
      <c r="E23" s="20" t="s">
        <v>271</v>
      </c>
      <c r="F23" s="20" t="s">
        <v>451</v>
      </c>
      <c r="G23" s="20" t="s">
        <v>676</v>
      </c>
      <c r="H23" s="20" t="s">
        <v>78</v>
      </c>
      <c r="I23" s="20" t="s">
        <v>20</v>
      </c>
      <c r="J23" s="51">
        <v>29076</v>
      </c>
      <c r="K23" s="50" t="s">
        <v>19</v>
      </c>
      <c r="L23" s="19">
        <v>152.55</v>
      </c>
      <c r="M23" s="33">
        <v>0.4904</v>
      </c>
      <c r="N23" s="29">
        <v>300</v>
      </c>
      <c r="O23" s="29">
        <v>320</v>
      </c>
      <c r="P23" s="29">
        <v>335</v>
      </c>
      <c r="Q23" s="147">
        <v>337.5</v>
      </c>
      <c r="R23" s="32">
        <v>335</v>
      </c>
      <c r="S23" s="33">
        <f>R23*M23</f>
        <v>164.284</v>
      </c>
      <c r="T23" s="20">
        <v>260</v>
      </c>
      <c r="U23" s="147">
        <v>280</v>
      </c>
      <c r="V23" s="20">
        <v>285</v>
      </c>
      <c r="W23" s="33"/>
      <c r="X23" s="32">
        <v>285</v>
      </c>
      <c r="Y23" s="33">
        <f>X23*M23</f>
        <v>139.764</v>
      </c>
      <c r="Z23" s="20">
        <f>X23+R23</f>
        <v>620</v>
      </c>
      <c r="AA23" s="33">
        <f>Z23*M23</f>
        <v>304.048</v>
      </c>
      <c r="AB23" s="20">
        <v>320</v>
      </c>
      <c r="AC23" s="147">
        <v>340</v>
      </c>
      <c r="AD23" s="147">
        <v>0</v>
      </c>
      <c r="AE23" s="33"/>
      <c r="AF23" s="32">
        <v>320</v>
      </c>
      <c r="AG23" s="33">
        <f>AF23*M23</f>
        <v>156.928</v>
      </c>
      <c r="AH23" s="20">
        <f>AF23+Z23</f>
        <v>940</v>
      </c>
      <c r="AI23" s="33">
        <f>AH23*M23</f>
        <v>460.976</v>
      </c>
      <c r="AJ23" s="20"/>
      <c r="AK23" s="20" t="s">
        <v>341</v>
      </c>
      <c r="AL23" s="20">
        <v>12</v>
      </c>
    </row>
    <row r="24" spans="1:38" s="28" customFormat="1" ht="12.75">
      <c r="A24" s="32"/>
      <c r="B24" s="32"/>
      <c r="C24" s="165"/>
      <c r="D24" s="165"/>
      <c r="E24" s="32"/>
      <c r="F24" s="32" t="s">
        <v>232</v>
      </c>
      <c r="G24" s="32" t="s">
        <v>467</v>
      </c>
      <c r="H24" s="32" t="s">
        <v>487</v>
      </c>
      <c r="I24" s="32"/>
      <c r="J24" s="166"/>
      <c r="K24" s="167"/>
      <c r="L24" s="168"/>
      <c r="M24" s="169"/>
      <c r="N24" s="170"/>
      <c r="O24" s="170"/>
      <c r="P24" s="170"/>
      <c r="Q24" s="169"/>
      <c r="R24" s="32"/>
      <c r="S24" s="169"/>
      <c r="T24" s="171"/>
      <c r="U24" s="32"/>
      <c r="V24" s="171"/>
      <c r="W24" s="169"/>
      <c r="X24" s="32"/>
      <c r="Y24" s="169"/>
      <c r="Z24" s="32"/>
      <c r="AA24" s="169"/>
      <c r="AB24" s="32"/>
      <c r="AC24" s="32"/>
      <c r="AD24" s="171"/>
      <c r="AE24" s="169"/>
      <c r="AF24" s="32"/>
      <c r="AG24" s="169"/>
      <c r="AH24" s="32"/>
      <c r="AI24" s="169"/>
      <c r="AJ24" s="32"/>
      <c r="AK24" s="32"/>
      <c r="AL24" s="32"/>
    </row>
    <row r="25" spans="1:38" ht="12.75">
      <c r="A25" s="20">
        <v>12</v>
      </c>
      <c r="B25" s="20">
        <v>1</v>
      </c>
      <c r="C25" s="20" t="s">
        <v>26</v>
      </c>
      <c r="D25" s="20" t="s">
        <v>430</v>
      </c>
      <c r="E25" s="20">
        <v>67.5</v>
      </c>
      <c r="F25" s="20" t="s">
        <v>431</v>
      </c>
      <c r="G25" s="20" t="s">
        <v>432</v>
      </c>
      <c r="H25" s="20" t="s">
        <v>432</v>
      </c>
      <c r="I25" s="20" t="s">
        <v>20</v>
      </c>
      <c r="J25" s="51">
        <v>32476</v>
      </c>
      <c r="K25" s="50" t="s">
        <v>19</v>
      </c>
      <c r="L25" s="19">
        <v>65.55</v>
      </c>
      <c r="M25" s="33">
        <v>0.7959</v>
      </c>
      <c r="N25" s="29">
        <v>155</v>
      </c>
      <c r="O25" s="20">
        <v>170</v>
      </c>
      <c r="P25" s="20">
        <v>180</v>
      </c>
      <c r="Q25" s="33"/>
      <c r="R25" s="32">
        <v>180</v>
      </c>
      <c r="S25" s="33">
        <f>R25*M25</f>
        <v>143.262</v>
      </c>
      <c r="T25" s="147"/>
      <c r="U25" s="147"/>
      <c r="V25" s="20"/>
      <c r="W25" s="33"/>
      <c r="X25" s="32">
        <v>0</v>
      </c>
      <c r="Y25" s="33">
        <f>X25*M25</f>
        <v>0</v>
      </c>
      <c r="Z25" s="20">
        <f>X25+R25</f>
        <v>180</v>
      </c>
      <c r="AA25" s="33">
        <f>Z25*M25</f>
        <v>143.262</v>
      </c>
      <c r="AB25" s="20"/>
      <c r="AC25" s="20"/>
      <c r="AD25" s="32"/>
      <c r="AE25" s="33"/>
      <c r="AF25" s="32">
        <v>0</v>
      </c>
      <c r="AG25" s="33">
        <f>AF25*M25</f>
        <v>0</v>
      </c>
      <c r="AH25" s="20">
        <f>AF25+Z25</f>
        <v>180</v>
      </c>
      <c r="AI25" s="33">
        <f>AH25*M25</f>
        <v>143.262</v>
      </c>
      <c r="AJ25" s="20"/>
      <c r="AK25" s="20"/>
      <c r="AL25" s="20">
        <v>12</v>
      </c>
    </row>
    <row r="26" spans="1:38" s="28" customFormat="1" ht="12.75">
      <c r="A26" s="32"/>
      <c r="B26" s="32"/>
      <c r="C26" s="165"/>
      <c r="D26" s="165"/>
      <c r="E26" s="32"/>
      <c r="F26" s="32" t="s">
        <v>232</v>
      </c>
      <c r="G26" s="32" t="s">
        <v>468</v>
      </c>
      <c r="H26" s="32" t="s">
        <v>487</v>
      </c>
      <c r="I26" s="32"/>
      <c r="J26" s="166"/>
      <c r="K26" s="167"/>
      <c r="L26" s="168"/>
      <c r="M26" s="169"/>
      <c r="N26" s="170"/>
      <c r="O26" s="170"/>
      <c r="P26" s="170"/>
      <c r="Q26" s="169"/>
      <c r="R26" s="32"/>
      <c r="S26" s="169"/>
      <c r="T26" s="171"/>
      <c r="U26" s="32"/>
      <c r="V26" s="171"/>
      <c r="W26" s="169"/>
      <c r="X26" s="32"/>
      <c r="Y26" s="169"/>
      <c r="Z26" s="32"/>
      <c r="AA26" s="169"/>
      <c r="AB26" s="32"/>
      <c r="AC26" s="32"/>
      <c r="AD26" s="171"/>
      <c r="AE26" s="169"/>
      <c r="AF26" s="32"/>
      <c r="AG26" s="169"/>
      <c r="AH26" s="32"/>
      <c r="AI26" s="169"/>
      <c r="AJ26" s="32"/>
      <c r="AK26" s="32"/>
      <c r="AL26" s="32"/>
    </row>
    <row r="27" spans="1:38" ht="12.75">
      <c r="A27" s="20">
        <v>12</v>
      </c>
      <c r="B27" s="20">
        <v>1</v>
      </c>
      <c r="C27" s="20" t="s">
        <v>26</v>
      </c>
      <c r="D27" s="20" t="s">
        <v>430</v>
      </c>
      <c r="E27" s="20">
        <v>67.5</v>
      </c>
      <c r="F27" s="20" t="s">
        <v>431</v>
      </c>
      <c r="G27" s="20" t="s">
        <v>432</v>
      </c>
      <c r="H27" s="20" t="s">
        <v>432</v>
      </c>
      <c r="I27" s="20" t="s">
        <v>20</v>
      </c>
      <c r="J27" s="51">
        <v>32476</v>
      </c>
      <c r="K27" s="50" t="s">
        <v>19</v>
      </c>
      <c r="L27" s="19">
        <v>65.55</v>
      </c>
      <c r="M27" s="33">
        <v>0.7959</v>
      </c>
      <c r="N27" s="29"/>
      <c r="O27" s="20"/>
      <c r="P27" s="20"/>
      <c r="Q27" s="33"/>
      <c r="R27" s="32"/>
      <c r="S27" s="33">
        <f>R27*M27</f>
        <v>0</v>
      </c>
      <c r="T27" s="147"/>
      <c r="U27" s="147"/>
      <c r="V27" s="20"/>
      <c r="W27" s="33"/>
      <c r="X27" s="32">
        <v>0</v>
      </c>
      <c r="Y27" s="33">
        <f>X27*M27</f>
        <v>0</v>
      </c>
      <c r="Z27" s="20">
        <f>X27+R27</f>
        <v>0</v>
      </c>
      <c r="AA27" s="33">
        <f>Z27*M27</f>
        <v>0</v>
      </c>
      <c r="AB27" s="20">
        <v>145</v>
      </c>
      <c r="AC27" s="147">
        <v>162.5</v>
      </c>
      <c r="AD27" s="147">
        <v>162.5</v>
      </c>
      <c r="AE27" s="33"/>
      <c r="AF27" s="32">
        <v>145</v>
      </c>
      <c r="AG27" s="33">
        <f>AF27*M27</f>
        <v>115.4055</v>
      </c>
      <c r="AH27" s="20">
        <f>AF27+Z27</f>
        <v>145</v>
      </c>
      <c r="AI27" s="33">
        <f>AH27*M27</f>
        <v>115.4055</v>
      </c>
      <c r="AJ27" s="20"/>
      <c r="AK27" s="20"/>
      <c r="AL27" s="20">
        <v>12</v>
      </c>
    </row>
    <row r="28" spans="1:38" s="28" customFormat="1" ht="12.75">
      <c r="A28" s="32"/>
      <c r="B28" s="32"/>
      <c r="C28" s="165"/>
      <c r="D28" s="165"/>
      <c r="E28" s="32"/>
      <c r="F28" s="32" t="s">
        <v>232</v>
      </c>
      <c r="G28" s="32" t="s">
        <v>469</v>
      </c>
      <c r="H28" s="32" t="s">
        <v>487</v>
      </c>
      <c r="I28" s="32"/>
      <c r="J28" s="166"/>
      <c r="K28" s="167"/>
      <c r="L28" s="168"/>
      <c r="M28" s="169"/>
      <c r="N28" s="170"/>
      <c r="O28" s="170"/>
      <c r="P28" s="170"/>
      <c r="Q28" s="169"/>
      <c r="R28" s="32"/>
      <c r="S28" s="169"/>
      <c r="T28" s="171"/>
      <c r="U28" s="32"/>
      <c r="V28" s="171"/>
      <c r="W28" s="169"/>
      <c r="X28" s="32"/>
      <c r="Y28" s="169"/>
      <c r="Z28" s="32"/>
      <c r="AA28" s="169"/>
      <c r="AB28" s="32"/>
      <c r="AC28" s="32"/>
      <c r="AD28" s="171"/>
      <c r="AE28" s="169"/>
      <c r="AF28" s="32"/>
      <c r="AG28" s="169"/>
      <c r="AH28" s="32"/>
      <c r="AI28" s="169"/>
      <c r="AJ28" s="32"/>
      <c r="AK28" s="32"/>
      <c r="AL28" s="32"/>
    </row>
    <row r="29" spans="1:38" ht="12.75">
      <c r="A29" s="94">
        <v>12</v>
      </c>
      <c r="B29" s="94">
        <v>1</v>
      </c>
      <c r="C29" s="94" t="s">
        <v>26</v>
      </c>
      <c r="D29" s="94" t="s">
        <v>430</v>
      </c>
      <c r="E29" s="94">
        <v>67.5</v>
      </c>
      <c r="F29" s="94" t="s">
        <v>431</v>
      </c>
      <c r="G29" s="94" t="s">
        <v>432</v>
      </c>
      <c r="H29" s="94" t="s">
        <v>432</v>
      </c>
      <c r="I29" s="94" t="s">
        <v>20</v>
      </c>
      <c r="J29" s="96">
        <v>32476</v>
      </c>
      <c r="K29" s="97" t="s">
        <v>19</v>
      </c>
      <c r="L29" s="98">
        <v>65.55</v>
      </c>
      <c r="M29" s="33">
        <v>0.7959</v>
      </c>
      <c r="N29" s="29">
        <v>155</v>
      </c>
      <c r="O29" s="20">
        <v>170</v>
      </c>
      <c r="P29" s="20">
        <v>180</v>
      </c>
      <c r="Q29" s="33"/>
      <c r="R29" s="32">
        <v>180</v>
      </c>
      <c r="S29" s="33">
        <f>R29*M29</f>
        <v>143.262</v>
      </c>
      <c r="T29" s="147">
        <v>77.5</v>
      </c>
      <c r="U29" s="147">
        <v>80</v>
      </c>
      <c r="V29" s="20">
        <v>82.5</v>
      </c>
      <c r="W29" s="33"/>
      <c r="X29" s="32">
        <v>82.5</v>
      </c>
      <c r="Y29" s="33">
        <f>X29*M29</f>
        <v>65.66175</v>
      </c>
      <c r="Z29" s="20">
        <f>X29+R29</f>
        <v>262.5</v>
      </c>
      <c r="AA29" s="33">
        <f>Z29*M29</f>
        <v>208.92375</v>
      </c>
      <c r="AB29" s="20">
        <v>145</v>
      </c>
      <c r="AC29" s="147">
        <v>162.5</v>
      </c>
      <c r="AD29" s="147">
        <v>162.5</v>
      </c>
      <c r="AE29" s="33"/>
      <c r="AF29" s="32">
        <v>145</v>
      </c>
      <c r="AG29" s="101">
        <f>AF29*M29</f>
        <v>115.4055</v>
      </c>
      <c r="AH29" s="94">
        <f>AF29+Z29</f>
        <v>407.5</v>
      </c>
      <c r="AI29" s="101">
        <f>AH29*M29</f>
        <v>324.32925</v>
      </c>
      <c r="AJ29" s="94"/>
      <c r="AK29" s="94"/>
      <c r="AL29" s="94">
        <v>12</v>
      </c>
    </row>
    <row r="30" spans="1:38" s="28" customFormat="1" ht="12.75">
      <c r="A30" s="32"/>
      <c r="B30" s="32"/>
      <c r="C30" s="165"/>
      <c r="D30" s="165"/>
      <c r="E30" s="32"/>
      <c r="F30" s="32" t="s">
        <v>233</v>
      </c>
      <c r="G30" s="32" t="s">
        <v>467</v>
      </c>
      <c r="H30" s="32" t="s">
        <v>487</v>
      </c>
      <c r="I30" s="32"/>
      <c r="J30" s="166"/>
      <c r="K30" s="167"/>
      <c r="L30" s="168"/>
      <c r="M30" s="169"/>
      <c r="N30" s="170"/>
      <c r="O30" s="170"/>
      <c r="P30" s="170"/>
      <c r="Q30" s="169"/>
      <c r="R30" s="32"/>
      <c r="S30" s="169"/>
      <c r="T30" s="171"/>
      <c r="U30" s="32"/>
      <c r="V30" s="171"/>
      <c r="W30" s="169"/>
      <c r="X30" s="32"/>
      <c r="Y30" s="169"/>
      <c r="Z30" s="32"/>
      <c r="AA30" s="169"/>
      <c r="AB30" s="32"/>
      <c r="AC30" s="32"/>
      <c r="AD30" s="171"/>
      <c r="AE30" s="169"/>
      <c r="AF30" s="32"/>
      <c r="AG30" s="169"/>
      <c r="AH30" s="32"/>
      <c r="AI30" s="169"/>
      <c r="AJ30" s="32"/>
      <c r="AK30" s="32"/>
      <c r="AL30" s="32"/>
    </row>
    <row r="31" spans="1:38" ht="12.75">
      <c r="A31" s="20">
        <v>12</v>
      </c>
      <c r="B31" s="20">
        <v>1</v>
      </c>
      <c r="C31" s="20" t="s">
        <v>26</v>
      </c>
      <c r="D31" s="20" t="s">
        <v>430</v>
      </c>
      <c r="E31" s="20">
        <v>110</v>
      </c>
      <c r="F31" s="20" t="s">
        <v>442</v>
      </c>
      <c r="G31" s="20" t="s">
        <v>83</v>
      </c>
      <c r="H31" s="20" t="s">
        <v>83</v>
      </c>
      <c r="I31" s="20" t="s">
        <v>20</v>
      </c>
      <c r="J31" s="155" t="s">
        <v>443</v>
      </c>
      <c r="K31" s="50" t="s">
        <v>19</v>
      </c>
      <c r="L31" s="19">
        <v>109.1</v>
      </c>
      <c r="M31" s="33">
        <v>0.5376</v>
      </c>
      <c r="N31" s="147">
        <v>332.5</v>
      </c>
      <c r="O31" s="20">
        <v>347.5</v>
      </c>
      <c r="P31" s="147">
        <v>362.5</v>
      </c>
      <c r="Q31" s="33"/>
      <c r="R31" s="32">
        <v>347.5</v>
      </c>
      <c r="S31" s="33">
        <f>R31*M31</f>
        <v>186.816</v>
      </c>
      <c r="T31" s="20"/>
      <c r="U31" s="20"/>
      <c r="V31" s="160"/>
      <c r="W31" s="33"/>
      <c r="X31" s="32"/>
      <c r="Y31" s="33">
        <f>X31*M31</f>
        <v>0</v>
      </c>
      <c r="Z31" s="20">
        <f>X31+R31</f>
        <v>347.5</v>
      </c>
      <c r="AA31" s="33">
        <f>Z31*M31</f>
        <v>186.816</v>
      </c>
      <c r="AB31" s="20"/>
      <c r="AC31" s="20"/>
      <c r="AD31" s="32"/>
      <c r="AE31" s="33"/>
      <c r="AF31" s="32">
        <v>0</v>
      </c>
      <c r="AG31" s="33">
        <f>AF31*M31</f>
        <v>0</v>
      </c>
      <c r="AH31" s="20">
        <f>AF31+Z31</f>
        <v>347.5</v>
      </c>
      <c r="AI31" s="33">
        <f>AH31*M31</f>
        <v>186.816</v>
      </c>
      <c r="AJ31" s="20"/>
      <c r="AK31" s="20"/>
      <c r="AL31" s="20">
        <v>12</v>
      </c>
    </row>
    <row r="32" spans="1:38" s="28" customFormat="1" ht="12.75">
      <c r="A32" s="32"/>
      <c r="B32" s="32"/>
      <c r="C32" s="165"/>
      <c r="D32" s="165"/>
      <c r="E32" s="32"/>
      <c r="F32" s="32" t="s">
        <v>233</v>
      </c>
      <c r="G32" s="32" t="s">
        <v>468</v>
      </c>
      <c r="H32" s="32" t="s">
        <v>487</v>
      </c>
      <c r="I32" s="32"/>
      <c r="J32" s="166"/>
      <c r="K32" s="167"/>
      <c r="L32" s="168"/>
      <c r="M32" s="169"/>
      <c r="N32" s="170"/>
      <c r="O32" s="170"/>
      <c r="P32" s="170"/>
      <c r="Q32" s="169"/>
      <c r="R32" s="32"/>
      <c r="S32" s="169"/>
      <c r="T32" s="171"/>
      <c r="U32" s="32"/>
      <c r="V32" s="171"/>
      <c r="W32" s="169"/>
      <c r="X32" s="32"/>
      <c r="Y32" s="169"/>
      <c r="Z32" s="32"/>
      <c r="AA32" s="169"/>
      <c r="AB32" s="32"/>
      <c r="AC32" s="32"/>
      <c r="AD32" s="171"/>
      <c r="AE32" s="169"/>
      <c r="AF32" s="32"/>
      <c r="AG32" s="169"/>
      <c r="AH32" s="32"/>
      <c r="AI32" s="169"/>
      <c r="AJ32" s="32"/>
      <c r="AK32" s="32"/>
      <c r="AL32" s="32"/>
    </row>
    <row r="33" spans="1:38" ht="12.75">
      <c r="A33" s="20">
        <v>12</v>
      </c>
      <c r="B33" s="20">
        <v>1</v>
      </c>
      <c r="C33" s="20" t="s">
        <v>26</v>
      </c>
      <c r="D33" s="20" t="s">
        <v>430</v>
      </c>
      <c r="E33" s="20">
        <v>82.5</v>
      </c>
      <c r="F33" s="20" t="s">
        <v>329</v>
      </c>
      <c r="G33" s="20" t="s">
        <v>71</v>
      </c>
      <c r="H33" s="20" t="s">
        <v>71</v>
      </c>
      <c r="I33" s="20" t="s">
        <v>20</v>
      </c>
      <c r="J33" s="51" t="s">
        <v>454</v>
      </c>
      <c r="K33" s="50" t="s">
        <v>19</v>
      </c>
      <c r="L33" s="19">
        <v>81.9</v>
      </c>
      <c r="M33" s="33">
        <v>0.6224</v>
      </c>
      <c r="N33" s="29"/>
      <c r="O33" s="20"/>
      <c r="P33" s="32"/>
      <c r="Q33" s="33"/>
      <c r="R33" s="20"/>
      <c r="S33" s="33">
        <f>R33*M33</f>
        <v>0</v>
      </c>
      <c r="T33" s="20"/>
      <c r="U33" s="20"/>
      <c r="V33" s="32"/>
      <c r="W33" s="33"/>
      <c r="X33" s="32"/>
      <c r="Y33" s="33">
        <f>X33*M33</f>
        <v>0</v>
      </c>
      <c r="Z33" s="20">
        <f>X33+R33</f>
        <v>0</v>
      </c>
      <c r="AA33" s="33">
        <f>Z33*M33</f>
        <v>0</v>
      </c>
      <c r="AB33" s="20">
        <v>180</v>
      </c>
      <c r="AC33" s="20">
        <v>190</v>
      </c>
      <c r="AD33" s="147">
        <v>200</v>
      </c>
      <c r="AE33" s="33"/>
      <c r="AF33" s="32">
        <v>190</v>
      </c>
      <c r="AG33" s="33">
        <f>AF33*M33</f>
        <v>118.25599999999999</v>
      </c>
      <c r="AH33" s="20">
        <f>AF33+Z33</f>
        <v>190</v>
      </c>
      <c r="AI33" s="33">
        <f>AH33*M33</f>
        <v>118.25599999999999</v>
      </c>
      <c r="AJ33" s="20"/>
      <c r="AK33" s="20" t="s">
        <v>341</v>
      </c>
      <c r="AL33" s="20">
        <v>12</v>
      </c>
    </row>
    <row r="34" spans="1:38" ht="12.75">
      <c r="A34" s="20">
        <v>12</v>
      </c>
      <c r="B34" s="20">
        <v>1</v>
      </c>
      <c r="C34" s="20" t="s">
        <v>26</v>
      </c>
      <c r="D34" s="20" t="s">
        <v>430</v>
      </c>
      <c r="E34" s="20">
        <v>110</v>
      </c>
      <c r="F34" s="20" t="s">
        <v>442</v>
      </c>
      <c r="G34" s="20" t="s">
        <v>83</v>
      </c>
      <c r="H34" s="20" t="s">
        <v>83</v>
      </c>
      <c r="I34" s="20" t="s">
        <v>20</v>
      </c>
      <c r="J34" s="155" t="s">
        <v>443</v>
      </c>
      <c r="K34" s="50" t="s">
        <v>19</v>
      </c>
      <c r="L34" s="19">
        <v>109.1</v>
      </c>
      <c r="M34" s="33">
        <v>0.5376</v>
      </c>
      <c r="N34" s="29"/>
      <c r="O34" s="20"/>
      <c r="P34" s="32"/>
      <c r="Q34" s="33"/>
      <c r="R34" s="32"/>
      <c r="S34" s="33">
        <f>R34*M34</f>
        <v>0</v>
      </c>
      <c r="T34" s="20"/>
      <c r="U34" s="20"/>
      <c r="V34" s="160"/>
      <c r="W34" s="33"/>
      <c r="X34" s="32"/>
      <c r="Y34" s="33">
        <f>X34*M34</f>
        <v>0</v>
      </c>
      <c r="Z34" s="20">
        <f>X34+R34</f>
        <v>0</v>
      </c>
      <c r="AA34" s="33">
        <f>Z34*M34</f>
        <v>0</v>
      </c>
      <c r="AB34" s="20">
        <v>310</v>
      </c>
      <c r="AC34" s="147">
        <v>325</v>
      </c>
      <c r="AD34" s="147">
        <v>0</v>
      </c>
      <c r="AE34" s="33"/>
      <c r="AF34" s="32">
        <v>310</v>
      </c>
      <c r="AG34" s="33">
        <f>AF34*M34</f>
        <v>166.65599999999998</v>
      </c>
      <c r="AH34" s="20">
        <f>AF34+Z34</f>
        <v>310</v>
      </c>
      <c r="AI34" s="33">
        <f>AH34*M34</f>
        <v>166.65599999999998</v>
      </c>
      <c r="AJ34" s="20"/>
      <c r="AK34" s="20"/>
      <c r="AL34" s="20">
        <v>12</v>
      </c>
    </row>
    <row r="35" spans="1:38" s="28" customFormat="1" ht="12.75">
      <c r="A35" s="32"/>
      <c r="B35" s="32"/>
      <c r="C35" s="165"/>
      <c r="D35" s="165"/>
      <c r="E35" s="32"/>
      <c r="F35" s="32" t="s">
        <v>233</v>
      </c>
      <c r="G35" s="32" t="s">
        <v>469</v>
      </c>
      <c r="H35" s="32" t="s">
        <v>487</v>
      </c>
      <c r="I35" s="32"/>
      <c r="J35" s="166"/>
      <c r="K35" s="167"/>
      <c r="L35" s="168"/>
      <c r="M35" s="169"/>
      <c r="N35" s="170"/>
      <c r="O35" s="170"/>
      <c r="P35" s="170"/>
      <c r="Q35" s="169"/>
      <c r="R35" s="32"/>
      <c r="S35" s="169"/>
      <c r="T35" s="171"/>
      <c r="U35" s="32"/>
      <c r="V35" s="171"/>
      <c r="W35" s="169"/>
      <c r="X35" s="32"/>
      <c r="Y35" s="169"/>
      <c r="Z35" s="32"/>
      <c r="AA35" s="169"/>
      <c r="AB35" s="32"/>
      <c r="AC35" s="32"/>
      <c r="AD35" s="171"/>
      <c r="AE35" s="169"/>
      <c r="AF35" s="32"/>
      <c r="AG35" s="169"/>
      <c r="AH35" s="32"/>
      <c r="AI35" s="169"/>
      <c r="AJ35" s="32"/>
      <c r="AK35" s="32"/>
      <c r="AL35" s="32"/>
    </row>
    <row r="36" spans="1:38" ht="12.75">
      <c r="A36" s="20">
        <v>12</v>
      </c>
      <c r="B36" s="20">
        <v>1</v>
      </c>
      <c r="C36" s="20" t="s">
        <v>26</v>
      </c>
      <c r="D36" s="20" t="s">
        <v>430</v>
      </c>
      <c r="E36" s="20">
        <v>90</v>
      </c>
      <c r="F36" s="20" t="s">
        <v>440</v>
      </c>
      <c r="G36" s="20" t="s">
        <v>83</v>
      </c>
      <c r="H36" s="20" t="s">
        <v>83</v>
      </c>
      <c r="I36" s="20" t="s">
        <v>20</v>
      </c>
      <c r="J36" s="155" t="s">
        <v>441</v>
      </c>
      <c r="K36" s="50" t="s">
        <v>50</v>
      </c>
      <c r="L36" s="19">
        <v>87.7</v>
      </c>
      <c r="M36" s="33">
        <v>0.6054</v>
      </c>
      <c r="N36" s="29">
        <v>245</v>
      </c>
      <c r="O36" s="20">
        <v>260</v>
      </c>
      <c r="P36" s="147">
        <v>272.5</v>
      </c>
      <c r="Q36" s="33"/>
      <c r="R36" s="32">
        <v>260</v>
      </c>
      <c r="S36" s="33">
        <f>R36*M36</f>
        <v>157.40400000000002</v>
      </c>
      <c r="T36" s="20">
        <v>155</v>
      </c>
      <c r="U36" s="20">
        <v>170</v>
      </c>
      <c r="V36" s="20">
        <v>180</v>
      </c>
      <c r="W36" s="33"/>
      <c r="X36" s="32">
        <v>180</v>
      </c>
      <c r="Y36" s="33">
        <f>X36*M36</f>
        <v>108.97200000000001</v>
      </c>
      <c r="Z36" s="20">
        <f>X36+R36</f>
        <v>440</v>
      </c>
      <c r="AA36" s="33">
        <f>Z36*M36</f>
        <v>266.37600000000003</v>
      </c>
      <c r="AB36" s="20">
        <v>245</v>
      </c>
      <c r="AC36" s="20">
        <v>255</v>
      </c>
      <c r="AD36" s="20">
        <v>265</v>
      </c>
      <c r="AE36" s="33"/>
      <c r="AF36" s="32">
        <v>265</v>
      </c>
      <c r="AG36" s="33">
        <f>AF36*M36</f>
        <v>160.431</v>
      </c>
      <c r="AH36" s="20">
        <f>AF36+Z36</f>
        <v>705</v>
      </c>
      <c r="AI36" s="33">
        <f>AH36*M36</f>
        <v>426.807</v>
      </c>
      <c r="AJ36" s="20"/>
      <c r="AK36" s="20"/>
      <c r="AL36" s="20">
        <v>12</v>
      </c>
    </row>
    <row r="37" spans="1:38" ht="12.75">
      <c r="A37" s="20">
        <v>12</v>
      </c>
      <c r="B37" s="20">
        <v>1</v>
      </c>
      <c r="C37" s="20" t="s">
        <v>26</v>
      </c>
      <c r="D37" s="20" t="s">
        <v>430</v>
      </c>
      <c r="E37" s="20">
        <v>90</v>
      </c>
      <c r="F37" s="20" t="s">
        <v>440</v>
      </c>
      <c r="G37" s="20" t="s">
        <v>83</v>
      </c>
      <c r="H37" s="20" t="s">
        <v>83</v>
      </c>
      <c r="I37" s="20" t="s">
        <v>20</v>
      </c>
      <c r="J37" s="155" t="s">
        <v>441</v>
      </c>
      <c r="K37" s="50" t="s">
        <v>19</v>
      </c>
      <c r="L37" s="19">
        <v>87.7</v>
      </c>
      <c r="M37" s="33">
        <v>0.5947</v>
      </c>
      <c r="N37" s="29">
        <v>245</v>
      </c>
      <c r="O37" s="20">
        <v>260</v>
      </c>
      <c r="P37" s="147">
        <v>272.5</v>
      </c>
      <c r="Q37" s="33"/>
      <c r="R37" s="32">
        <v>260</v>
      </c>
      <c r="S37" s="33">
        <f>R37*M37</f>
        <v>154.622</v>
      </c>
      <c r="T37" s="20">
        <v>155</v>
      </c>
      <c r="U37" s="20">
        <v>170</v>
      </c>
      <c r="V37" s="20">
        <v>180</v>
      </c>
      <c r="W37" s="33"/>
      <c r="X37" s="32">
        <v>180</v>
      </c>
      <c r="Y37" s="33">
        <f>X37*M37</f>
        <v>107.046</v>
      </c>
      <c r="Z37" s="20">
        <f>X37+R37</f>
        <v>440</v>
      </c>
      <c r="AA37" s="33">
        <f>Z37*M37</f>
        <v>261.668</v>
      </c>
      <c r="AB37" s="20">
        <v>245</v>
      </c>
      <c r="AC37" s="20">
        <v>255</v>
      </c>
      <c r="AD37" s="20">
        <v>265</v>
      </c>
      <c r="AE37" s="33"/>
      <c r="AF37" s="32">
        <v>265</v>
      </c>
      <c r="AG37" s="33">
        <f>AF37*M37</f>
        <v>157.59550000000002</v>
      </c>
      <c r="AH37" s="20">
        <f>AF37+Z37</f>
        <v>705</v>
      </c>
      <c r="AI37" s="33">
        <f>AH37*M37</f>
        <v>419.2635</v>
      </c>
      <c r="AJ37" s="20"/>
      <c r="AK37" s="20"/>
      <c r="AL37" s="20">
        <v>12</v>
      </c>
    </row>
    <row r="38" spans="1:38" ht="12.75">
      <c r="A38" s="20">
        <v>12</v>
      </c>
      <c r="B38" s="20">
        <v>1</v>
      </c>
      <c r="C38" s="20" t="s">
        <v>26</v>
      </c>
      <c r="D38" s="20" t="s">
        <v>430</v>
      </c>
      <c r="E38" s="20">
        <v>110</v>
      </c>
      <c r="F38" s="20" t="s">
        <v>442</v>
      </c>
      <c r="G38" s="20" t="s">
        <v>83</v>
      </c>
      <c r="H38" s="20" t="s">
        <v>83</v>
      </c>
      <c r="I38" s="20" t="s">
        <v>20</v>
      </c>
      <c r="J38" s="155" t="s">
        <v>443</v>
      </c>
      <c r="K38" s="50" t="s">
        <v>19</v>
      </c>
      <c r="L38" s="19">
        <v>109.1</v>
      </c>
      <c r="M38" s="33">
        <v>0.5376</v>
      </c>
      <c r="N38" s="147">
        <v>332.5</v>
      </c>
      <c r="O38" s="20">
        <v>347.5</v>
      </c>
      <c r="P38" s="147">
        <v>362.5</v>
      </c>
      <c r="Q38" s="33"/>
      <c r="R38" s="32">
        <v>347.5</v>
      </c>
      <c r="S38" s="33">
        <f>R38*M38</f>
        <v>186.816</v>
      </c>
      <c r="T38" s="20">
        <v>160</v>
      </c>
      <c r="U38" s="20">
        <v>172.5</v>
      </c>
      <c r="V38" s="160">
        <v>185</v>
      </c>
      <c r="W38" s="33"/>
      <c r="X38" s="32">
        <v>172.5</v>
      </c>
      <c r="Y38" s="33">
        <f>X38*M38</f>
        <v>92.73599999999999</v>
      </c>
      <c r="Z38" s="20">
        <f>X38+R38</f>
        <v>520</v>
      </c>
      <c r="AA38" s="33">
        <f>Z38*M38</f>
        <v>279.55199999999996</v>
      </c>
      <c r="AB38" s="20">
        <v>310</v>
      </c>
      <c r="AC38" s="147">
        <v>325</v>
      </c>
      <c r="AD38" s="147">
        <v>0</v>
      </c>
      <c r="AE38" s="33"/>
      <c r="AF38" s="32">
        <v>310</v>
      </c>
      <c r="AG38" s="33">
        <f>AF38*M38</f>
        <v>166.65599999999998</v>
      </c>
      <c r="AH38" s="20">
        <f>AF38+Z38</f>
        <v>830</v>
      </c>
      <c r="AI38" s="33">
        <f>AH38*M38</f>
        <v>446.20799999999997</v>
      </c>
      <c r="AJ38" s="20"/>
      <c r="AK38" s="20"/>
      <c r="AL38" s="20">
        <v>12</v>
      </c>
    </row>
    <row r="39" spans="1:38" s="28" customFormat="1" ht="12.75">
      <c r="A39" s="32"/>
      <c r="B39" s="32"/>
      <c r="C39" s="165"/>
      <c r="D39" s="165"/>
      <c r="E39" s="32"/>
      <c r="F39" s="32" t="s">
        <v>233</v>
      </c>
      <c r="G39" s="32" t="s">
        <v>467</v>
      </c>
      <c r="H39" s="32" t="s">
        <v>488</v>
      </c>
      <c r="I39" s="32"/>
      <c r="J39" s="166"/>
      <c r="K39" s="167"/>
      <c r="L39" s="168"/>
      <c r="M39" s="169"/>
      <c r="N39" s="170"/>
      <c r="O39" s="170"/>
      <c r="P39" s="170"/>
      <c r="Q39" s="169"/>
      <c r="R39" s="32"/>
      <c r="S39" s="169"/>
      <c r="T39" s="171"/>
      <c r="U39" s="32"/>
      <c r="V39" s="171"/>
      <c r="W39" s="169"/>
      <c r="X39" s="32"/>
      <c r="Y39" s="169"/>
      <c r="Z39" s="32"/>
      <c r="AA39" s="169"/>
      <c r="AB39" s="32"/>
      <c r="AC39" s="32"/>
      <c r="AD39" s="171"/>
      <c r="AE39" s="169"/>
      <c r="AF39" s="32"/>
      <c r="AG39" s="169"/>
      <c r="AH39" s="32"/>
      <c r="AI39" s="169"/>
      <c r="AJ39" s="32"/>
      <c r="AK39" s="32"/>
      <c r="AL39" s="32"/>
    </row>
    <row r="40" spans="1:38" ht="12.75">
      <c r="A40" s="20">
        <v>12</v>
      </c>
      <c r="B40" s="20">
        <v>1</v>
      </c>
      <c r="C40" s="20" t="s">
        <v>26</v>
      </c>
      <c r="D40" s="20" t="s">
        <v>452</v>
      </c>
      <c r="E40" s="20">
        <v>100</v>
      </c>
      <c r="F40" s="20" t="s">
        <v>453</v>
      </c>
      <c r="G40" s="20" t="s">
        <v>432</v>
      </c>
      <c r="H40" s="20" t="s">
        <v>432</v>
      </c>
      <c r="I40" s="20" t="s">
        <v>20</v>
      </c>
      <c r="J40" s="51">
        <v>32711</v>
      </c>
      <c r="K40" s="50" t="s">
        <v>19</v>
      </c>
      <c r="L40" s="19">
        <v>98.85</v>
      </c>
      <c r="M40" s="33">
        <v>0.557</v>
      </c>
      <c r="N40" s="29">
        <v>370</v>
      </c>
      <c r="O40" s="147">
        <v>400</v>
      </c>
      <c r="P40" s="147">
        <v>400</v>
      </c>
      <c r="Q40" s="33"/>
      <c r="R40" s="32">
        <v>370</v>
      </c>
      <c r="S40" s="33">
        <f>R40*M40</f>
        <v>206.09000000000003</v>
      </c>
      <c r="T40" s="20"/>
      <c r="U40" s="147"/>
      <c r="V40" s="160"/>
      <c r="W40" s="33"/>
      <c r="X40" s="32">
        <v>0</v>
      </c>
      <c r="Y40" s="33">
        <f>X40*M40</f>
        <v>0</v>
      </c>
      <c r="Z40" s="20">
        <f>X40+R40</f>
        <v>370</v>
      </c>
      <c r="AA40" s="33">
        <f>Z40*M40</f>
        <v>206.09000000000003</v>
      </c>
      <c r="AB40" s="20"/>
      <c r="AC40" s="20"/>
      <c r="AD40" s="32"/>
      <c r="AE40" s="33"/>
      <c r="AF40" s="32">
        <v>0</v>
      </c>
      <c r="AG40" s="33">
        <f>AF40*M40</f>
        <v>0</v>
      </c>
      <c r="AH40" s="20">
        <f>AF40+Z40</f>
        <v>370</v>
      </c>
      <c r="AI40" s="33">
        <f>AH40*M40</f>
        <v>206.09000000000003</v>
      </c>
      <c r="AJ40" s="20"/>
      <c r="AK40" s="20"/>
      <c r="AL40" s="20">
        <v>12</v>
      </c>
    </row>
    <row r="41" spans="1:38" s="28" customFormat="1" ht="12.75">
      <c r="A41" s="32"/>
      <c r="B41" s="32"/>
      <c r="C41" s="165"/>
      <c r="D41" s="165"/>
      <c r="E41" s="32"/>
      <c r="F41" s="32" t="s">
        <v>233</v>
      </c>
      <c r="G41" s="32" t="s">
        <v>468</v>
      </c>
      <c r="H41" s="32" t="s">
        <v>488</v>
      </c>
      <c r="I41" s="32"/>
      <c r="J41" s="166"/>
      <c r="K41" s="167"/>
      <c r="L41" s="168"/>
      <c r="M41" s="169"/>
      <c r="N41" s="170"/>
      <c r="O41" s="170"/>
      <c r="P41" s="170"/>
      <c r="Q41" s="169"/>
      <c r="R41" s="32"/>
      <c r="S41" s="169"/>
      <c r="T41" s="171"/>
      <c r="U41" s="32"/>
      <c r="V41" s="171"/>
      <c r="W41" s="169"/>
      <c r="X41" s="32"/>
      <c r="Y41" s="169"/>
      <c r="Z41" s="32"/>
      <c r="AA41" s="169"/>
      <c r="AB41" s="32"/>
      <c r="AC41" s="32"/>
      <c r="AD41" s="171"/>
      <c r="AE41" s="169"/>
      <c r="AF41" s="32"/>
      <c r="AG41" s="169"/>
      <c r="AH41" s="32"/>
      <c r="AI41" s="169"/>
      <c r="AJ41" s="32"/>
      <c r="AK41" s="32"/>
      <c r="AL41" s="32"/>
    </row>
    <row r="42" spans="1:38" ht="12.75">
      <c r="A42" s="20">
        <v>12</v>
      </c>
      <c r="B42" s="20">
        <v>1</v>
      </c>
      <c r="C42" s="20" t="s">
        <v>26</v>
      </c>
      <c r="D42" s="20" t="s">
        <v>452</v>
      </c>
      <c r="E42" s="20">
        <v>75</v>
      </c>
      <c r="F42" s="20" t="s">
        <v>455</v>
      </c>
      <c r="G42" s="20" t="s">
        <v>456</v>
      </c>
      <c r="H42" s="20" t="s">
        <v>22</v>
      </c>
      <c r="I42" s="20" t="s">
        <v>20</v>
      </c>
      <c r="J42" s="155" t="s">
        <v>457</v>
      </c>
      <c r="K42" s="50" t="s">
        <v>59</v>
      </c>
      <c r="L42" s="19">
        <v>72.35</v>
      </c>
      <c r="M42" s="33">
        <v>0.7473</v>
      </c>
      <c r="N42" s="29"/>
      <c r="O42" s="20"/>
      <c r="P42" s="32"/>
      <c r="Q42" s="33"/>
      <c r="R42" s="20"/>
      <c r="S42" s="33">
        <f>R42*M42</f>
        <v>0</v>
      </c>
      <c r="T42" s="20"/>
      <c r="U42" s="20"/>
      <c r="V42" s="32"/>
      <c r="W42" s="33"/>
      <c r="X42" s="32"/>
      <c r="Y42" s="33">
        <f>X42*M42</f>
        <v>0</v>
      </c>
      <c r="Z42" s="20">
        <f>X42+R42</f>
        <v>0</v>
      </c>
      <c r="AA42" s="33">
        <f>Z42*M42</f>
        <v>0</v>
      </c>
      <c r="AB42" s="20">
        <v>230</v>
      </c>
      <c r="AC42" s="20">
        <v>250</v>
      </c>
      <c r="AD42" s="20">
        <v>255</v>
      </c>
      <c r="AE42" s="33"/>
      <c r="AF42" s="32">
        <f>AD42</f>
        <v>255</v>
      </c>
      <c r="AG42" s="33">
        <f>AF42*M42</f>
        <v>190.5615</v>
      </c>
      <c r="AH42" s="20">
        <f>AF42+Z42</f>
        <v>255</v>
      </c>
      <c r="AI42" s="33">
        <f>AH42*M42</f>
        <v>190.5615</v>
      </c>
      <c r="AJ42" s="20"/>
      <c r="AK42" s="20" t="s">
        <v>483</v>
      </c>
      <c r="AL42" s="20">
        <v>12</v>
      </c>
    </row>
    <row r="43" spans="1:38" ht="12.75">
      <c r="A43" s="20">
        <v>12</v>
      </c>
      <c r="B43" s="20">
        <v>1</v>
      </c>
      <c r="C43" s="20" t="s">
        <v>26</v>
      </c>
      <c r="D43" s="20" t="s">
        <v>452</v>
      </c>
      <c r="E43" s="20">
        <v>100</v>
      </c>
      <c r="F43" s="20" t="s">
        <v>453</v>
      </c>
      <c r="G43" s="20" t="s">
        <v>432</v>
      </c>
      <c r="H43" s="20" t="s">
        <v>432</v>
      </c>
      <c r="I43" s="20" t="s">
        <v>20</v>
      </c>
      <c r="J43" s="51">
        <v>32711</v>
      </c>
      <c r="K43" s="50" t="s">
        <v>19</v>
      </c>
      <c r="L43" s="19">
        <v>98.85</v>
      </c>
      <c r="M43" s="33">
        <v>0.557</v>
      </c>
      <c r="N43" s="29"/>
      <c r="O43" s="147"/>
      <c r="P43" s="147"/>
      <c r="Q43" s="33"/>
      <c r="R43" s="32"/>
      <c r="S43" s="33">
        <f>R43*M43</f>
        <v>0</v>
      </c>
      <c r="T43" s="20"/>
      <c r="U43" s="147"/>
      <c r="V43" s="160"/>
      <c r="W43" s="33"/>
      <c r="X43" s="32"/>
      <c r="Y43" s="33">
        <f>X43*M43</f>
        <v>0</v>
      </c>
      <c r="Z43" s="20">
        <f>X43+R43</f>
        <v>0</v>
      </c>
      <c r="AA43" s="33">
        <f>Z43*M43</f>
        <v>0</v>
      </c>
      <c r="AB43" s="20">
        <v>260</v>
      </c>
      <c r="AC43" s="20">
        <v>300</v>
      </c>
      <c r="AD43" s="32">
        <v>0</v>
      </c>
      <c r="AE43" s="33"/>
      <c r="AF43" s="32">
        <v>300</v>
      </c>
      <c r="AG43" s="33">
        <f>AF43*M43</f>
        <v>167.10000000000002</v>
      </c>
      <c r="AH43" s="20">
        <f>AF43+Z43</f>
        <v>300</v>
      </c>
      <c r="AI43" s="33">
        <f>AH43*M43</f>
        <v>167.10000000000002</v>
      </c>
      <c r="AJ43" s="20"/>
      <c r="AK43" s="20"/>
      <c r="AL43" s="20">
        <v>12</v>
      </c>
    </row>
    <row r="44" spans="1:38" s="28" customFormat="1" ht="12.75">
      <c r="A44" s="32"/>
      <c r="B44" s="32"/>
      <c r="C44" s="165"/>
      <c r="D44" s="165"/>
      <c r="E44" s="32"/>
      <c r="F44" s="32" t="s">
        <v>233</v>
      </c>
      <c r="G44" s="32" t="s">
        <v>469</v>
      </c>
      <c r="H44" s="32" t="s">
        <v>488</v>
      </c>
      <c r="I44" s="32"/>
      <c r="J44" s="166"/>
      <c r="K44" s="167"/>
      <c r="L44" s="168"/>
      <c r="M44" s="169"/>
      <c r="N44" s="170"/>
      <c r="O44" s="170"/>
      <c r="P44" s="170"/>
      <c r="Q44" s="169"/>
      <c r="R44" s="32"/>
      <c r="S44" s="169"/>
      <c r="T44" s="171"/>
      <c r="U44" s="32"/>
      <c r="V44" s="171"/>
      <c r="W44" s="169"/>
      <c r="X44" s="32"/>
      <c r="Y44" s="169"/>
      <c r="Z44" s="32"/>
      <c r="AA44" s="169"/>
      <c r="AB44" s="32"/>
      <c r="AC44" s="32"/>
      <c r="AD44" s="171"/>
      <c r="AE44" s="169"/>
      <c r="AF44" s="32"/>
      <c r="AG44" s="169"/>
      <c r="AH44" s="32"/>
      <c r="AI44" s="169"/>
      <c r="AJ44" s="32"/>
      <c r="AK44" s="32"/>
      <c r="AL44" s="32"/>
    </row>
    <row r="45" spans="1:38" ht="12.75">
      <c r="A45" s="20">
        <v>12</v>
      </c>
      <c r="B45" s="20">
        <v>1</v>
      </c>
      <c r="C45" s="20" t="s">
        <v>26</v>
      </c>
      <c r="D45" s="20" t="s">
        <v>452</v>
      </c>
      <c r="E45" s="20">
        <v>100</v>
      </c>
      <c r="F45" s="20" t="s">
        <v>453</v>
      </c>
      <c r="G45" s="20" t="s">
        <v>432</v>
      </c>
      <c r="H45" s="20" t="s">
        <v>432</v>
      </c>
      <c r="I45" s="20" t="s">
        <v>20</v>
      </c>
      <c r="J45" s="51">
        <v>32711</v>
      </c>
      <c r="K45" s="50" t="s">
        <v>19</v>
      </c>
      <c r="L45" s="19">
        <v>98.85</v>
      </c>
      <c r="M45" s="33">
        <v>0.557</v>
      </c>
      <c r="N45" s="29">
        <v>370</v>
      </c>
      <c r="O45" s="147">
        <v>400</v>
      </c>
      <c r="P45" s="147">
        <v>400</v>
      </c>
      <c r="Q45" s="33"/>
      <c r="R45" s="32">
        <v>370</v>
      </c>
      <c r="S45" s="33">
        <f>R45*M45</f>
        <v>206.09000000000003</v>
      </c>
      <c r="T45" s="20">
        <v>300</v>
      </c>
      <c r="U45" s="147">
        <v>312.5</v>
      </c>
      <c r="V45" s="160">
        <v>320</v>
      </c>
      <c r="W45" s="33"/>
      <c r="X45" s="32">
        <v>300</v>
      </c>
      <c r="Y45" s="33">
        <f>X45*M45</f>
        <v>167.10000000000002</v>
      </c>
      <c r="Z45" s="20">
        <f>X45+R45</f>
        <v>670</v>
      </c>
      <c r="AA45" s="33">
        <f>Z45*M45</f>
        <v>373.19000000000005</v>
      </c>
      <c r="AB45" s="20">
        <v>260</v>
      </c>
      <c r="AC45" s="20">
        <v>300</v>
      </c>
      <c r="AD45" s="32">
        <v>0</v>
      </c>
      <c r="AE45" s="33"/>
      <c r="AF45" s="32">
        <v>300</v>
      </c>
      <c r="AG45" s="33">
        <f>AF45*M45</f>
        <v>167.10000000000002</v>
      </c>
      <c r="AH45" s="20">
        <f>AF45+Z45</f>
        <v>970</v>
      </c>
      <c r="AI45" s="33">
        <f>AH45*M45</f>
        <v>540.2900000000001</v>
      </c>
      <c r="AJ45" s="20"/>
      <c r="AK45" s="20"/>
      <c r="AL45" s="20">
        <v>12</v>
      </c>
    </row>
    <row r="48" ht="12.75">
      <c r="N48" s="149"/>
    </row>
  </sheetData>
  <sheetProtection/>
  <mergeCells count="21">
    <mergeCell ref="AJ3:AJ4"/>
    <mergeCell ref="AK3:AK4"/>
    <mergeCell ref="AL3:AL4"/>
    <mergeCell ref="M3:M4"/>
    <mergeCell ref="N3:S3"/>
    <mergeCell ref="T3:Y3"/>
    <mergeCell ref="Z3:AA3"/>
    <mergeCell ref="AB3:AG3"/>
    <mergeCell ref="AH3:AI3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4"/>
  <sheetViews>
    <sheetView zoomScale="85" zoomScaleNormal="85" zoomScalePageLayoutView="0" workbookViewId="0" topLeftCell="A74">
      <selection activeCell="AC101" sqref="AC101"/>
    </sheetView>
  </sheetViews>
  <sheetFormatPr defaultColWidth="9.00390625" defaultRowHeight="12.75"/>
  <cols>
    <col min="1" max="1" width="4.875" style="107" customWidth="1"/>
    <col min="2" max="2" width="6.125" style="107" customWidth="1"/>
    <col min="3" max="3" width="5.75390625" style="107" customWidth="1"/>
    <col min="4" max="4" width="8.875" style="107" bestFit="1" customWidth="1"/>
    <col min="5" max="5" width="6.375" style="107" bestFit="1" customWidth="1"/>
    <col min="6" max="6" width="22.25390625" style="107" bestFit="1" customWidth="1"/>
    <col min="7" max="8" width="22.375" style="107" bestFit="1" customWidth="1"/>
    <col min="9" max="9" width="10.25390625" style="107" bestFit="1" customWidth="1"/>
    <col min="10" max="10" width="13.25390625" style="143" bestFit="1" customWidth="1"/>
    <col min="11" max="11" width="13.875" style="117" customWidth="1"/>
    <col min="12" max="12" width="8.25390625" style="143" bestFit="1" customWidth="1"/>
    <col min="13" max="13" width="8.25390625" style="144" customWidth="1"/>
    <col min="14" max="14" width="5.125" style="144" bestFit="1" customWidth="1"/>
    <col min="15" max="15" width="5.125" style="107" bestFit="1" customWidth="1"/>
    <col min="16" max="16" width="6.125" style="116" bestFit="1" customWidth="1"/>
    <col min="17" max="17" width="3.125" style="145" bestFit="1" customWidth="1"/>
    <col min="18" max="18" width="6.625" style="107" bestFit="1" customWidth="1"/>
    <col min="19" max="19" width="1.75390625" style="107" customWidth="1"/>
    <col min="20" max="21" width="5.125" style="107" bestFit="1" customWidth="1"/>
    <col min="22" max="22" width="5.125" style="116" bestFit="1" customWidth="1"/>
    <col min="23" max="23" width="5.75390625" style="115" bestFit="1" customWidth="1"/>
    <col min="24" max="24" width="6.625" style="116" bestFit="1" customWidth="1"/>
    <col min="25" max="25" width="2.125" style="117" customWidth="1"/>
    <col min="26" max="26" width="6.375" style="107" bestFit="1" customWidth="1"/>
    <col min="27" max="27" width="9.375" style="107" bestFit="1" customWidth="1"/>
    <col min="28" max="28" width="11.00390625" style="107" customWidth="1"/>
    <col min="29" max="29" width="18.25390625" style="107" bestFit="1" customWidth="1"/>
    <col min="30" max="30" width="4.875" style="107" customWidth="1"/>
    <col min="31" max="16384" width="9.125" style="107" customWidth="1"/>
  </cols>
  <sheetData>
    <row r="1" spans="3:22" ht="20.25">
      <c r="C1" s="108" t="s">
        <v>53</v>
      </c>
      <c r="D1" s="109"/>
      <c r="E1" s="109"/>
      <c r="F1" s="109"/>
      <c r="G1" s="109"/>
      <c r="H1" s="110"/>
      <c r="J1" s="111"/>
      <c r="K1" s="112"/>
      <c r="L1" s="111"/>
      <c r="M1" s="113"/>
      <c r="N1" s="113"/>
      <c r="O1" s="109"/>
      <c r="P1" s="109"/>
      <c r="Q1" s="114"/>
      <c r="R1" s="109"/>
      <c r="S1" s="109"/>
      <c r="V1" s="107"/>
    </row>
    <row r="2" spans="3:22" ht="21" thickBot="1">
      <c r="C2" s="108" t="s">
        <v>237</v>
      </c>
      <c r="D2" s="109"/>
      <c r="E2" s="109"/>
      <c r="F2" s="109"/>
      <c r="G2" s="109"/>
      <c r="H2" s="110"/>
      <c r="J2" s="111"/>
      <c r="K2" s="112"/>
      <c r="L2" s="111"/>
      <c r="M2" s="113"/>
      <c r="N2" s="113"/>
      <c r="O2" s="109"/>
      <c r="P2" s="109"/>
      <c r="Q2" s="114"/>
      <c r="R2" s="109"/>
      <c r="S2" s="109"/>
      <c r="V2" s="107"/>
    </row>
    <row r="3" spans="1:30" ht="12.75">
      <c r="A3" s="321" t="s">
        <v>18</v>
      </c>
      <c r="B3" s="323" t="s">
        <v>8</v>
      </c>
      <c r="C3" s="323" t="s">
        <v>23</v>
      </c>
      <c r="D3" s="323" t="s">
        <v>24</v>
      </c>
      <c r="E3" s="323" t="s">
        <v>657</v>
      </c>
      <c r="F3" s="323" t="s">
        <v>3</v>
      </c>
      <c r="G3" s="323" t="s">
        <v>21</v>
      </c>
      <c r="H3" s="323" t="s">
        <v>10</v>
      </c>
      <c r="I3" s="323" t="s">
        <v>11</v>
      </c>
      <c r="J3" s="323" t="s">
        <v>7</v>
      </c>
      <c r="K3" s="323" t="s">
        <v>4</v>
      </c>
      <c r="L3" s="325" t="s">
        <v>1</v>
      </c>
      <c r="M3" s="327" t="s">
        <v>0</v>
      </c>
      <c r="N3" s="329" t="s">
        <v>238</v>
      </c>
      <c r="O3" s="329"/>
      <c r="P3" s="329"/>
      <c r="Q3" s="330"/>
      <c r="R3" s="329"/>
      <c r="S3" s="329"/>
      <c r="T3" s="329" t="s">
        <v>239</v>
      </c>
      <c r="U3" s="329"/>
      <c r="V3" s="329"/>
      <c r="W3" s="331"/>
      <c r="X3" s="329"/>
      <c r="Y3" s="329"/>
      <c r="Z3" s="329" t="s">
        <v>15</v>
      </c>
      <c r="AA3" s="329"/>
      <c r="AB3" s="323" t="s">
        <v>9</v>
      </c>
      <c r="AC3" s="332" t="s">
        <v>32</v>
      </c>
      <c r="AD3" s="321" t="s">
        <v>18</v>
      </c>
    </row>
    <row r="4" spans="1:30" s="123" customFormat="1" ht="13.5" customHeight="1" thickBot="1">
      <c r="A4" s="322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6"/>
      <c r="M4" s="328"/>
      <c r="N4" s="118">
        <v>1</v>
      </c>
      <c r="O4" s="119">
        <v>2</v>
      </c>
      <c r="P4" s="119">
        <v>3</v>
      </c>
      <c r="Q4" s="120">
        <v>4</v>
      </c>
      <c r="R4" s="118" t="s">
        <v>6</v>
      </c>
      <c r="S4" s="121" t="s">
        <v>0</v>
      </c>
      <c r="T4" s="118">
        <v>1</v>
      </c>
      <c r="U4" s="119">
        <v>2</v>
      </c>
      <c r="V4" s="118">
        <v>3</v>
      </c>
      <c r="W4" s="122">
        <v>4</v>
      </c>
      <c r="X4" s="118" t="s">
        <v>6</v>
      </c>
      <c r="Y4" s="121" t="s">
        <v>0</v>
      </c>
      <c r="Z4" s="118" t="s">
        <v>17</v>
      </c>
      <c r="AA4" s="121" t="s">
        <v>0</v>
      </c>
      <c r="AB4" s="324"/>
      <c r="AC4" s="333"/>
      <c r="AD4" s="322"/>
    </row>
    <row r="5" spans="1:30" ht="12.75">
      <c r="A5" s="124"/>
      <c r="B5" s="124"/>
      <c r="C5" s="124"/>
      <c r="D5" s="124"/>
      <c r="E5" s="124"/>
      <c r="F5" s="130" t="s">
        <v>232</v>
      </c>
      <c r="G5" s="130" t="s">
        <v>317</v>
      </c>
      <c r="H5" s="130" t="s">
        <v>319</v>
      </c>
      <c r="I5" s="124"/>
      <c r="J5" s="125"/>
      <c r="K5" s="124"/>
      <c r="L5" s="126"/>
      <c r="M5" s="127"/>
      <c r="N5" s="124"/>
      <c r="O5" s="124"/>
      <c r="P5" s="128"/>
      <c r="Q5" s="129"/>
      <c r="R5" s="130"/>
      <c r="S5" s="127"/>
      <c r="T5" s="124"/>
      <c r="U5" s="128"/>
      <c r="V5" s="124"/>
      <c r="W5" s="131"/>
      <c r="X5" s="124"/>
      <c r="Y5" s="127"/>
      <c r="Z5" s="124"/>
      <c r="AA5" s="127"/>
      <c r="AB5" s="124"/>
      <c r="AC5" s="124"/>
      <c r="AD5" s="124"/>
    </row>
    <row r="6" spans="1:30" ht="12.75">
      <c r="A6" s="132">
        <v>12</v>
      </c>
      <c r="B6" s="132">
        <v>1</v>
      </c>
      <c r="C6" s="132" t="s">
        <v>38</v>
      </c>
      <c r="D6" s="132" t="s">
        <v>27</v>
      </c>
      <c r="E6" s="132">
        <v>60</v>
      </c>
      <c r="F6" s="132" t="s">
        <v>244</v>
      </c>
      <c r="G6" s="132" t="s">
        <v>212</v>
      </c>
      <c r="H6" s="132" t="s">
        <v>212</v>
      </c>
      <c r="I6" s="132" t="s">
        <v>20</v>
      </c>
      <c r="J6" s="133">
        <v>30968</v>
      </c>
      <c r="K6" s="134" t="s">
        <v>19</v>
      </c>
      <c r="L6" s="135">
        <v>57.6</v>
      </c>
      <c r="M6" s="136">
        <v>0.8902</v>
      </c>
      <c r="N6" s="137">
        <v>45</v>
      </c>
      <c r="O6" s="132">
        <v>46</v>
      </c>
      <c r="P6" s="140">
        <v>47</v>
      </c>
      <c r="Q6" s="138">
        <v>48</v>
      </c>
      <c r="R6" s="132">
        <v>47</v>
      </c>
      <c r="S6" s="136">
        <f>R6*M6</f>
        <v>41.8394</v>
      </c>
      <c r="T6" s="132"/>
      <c r="U6" s="132"/>
      <c r="V6" s="140"/>
      <c r="W6" s="141"/>
      <c r="X6" s="140"/>
      <c r="Y6" s="136">
        <f>X6*M6</f>
        <v>0</v>
      </c>
      <c r="Z6" s="132">
        <f>X6+R6</f>
        <v>47</v>
      </c>
      <c r="AA6" s="136">
        <f>Z6*M6</f>
        <v>41.8394</v>
      </c>
      <c r="AB6" s="132"/>
      <c r="AC6" s="132" t="s">
        <v>324</v>
      </c>
      <c r="AD6" s="132">
        <v>12</v>
      </c>
    </row>
    <row r="7" spans="1:30" ht="12.75">
      <c r="A7" s="124"/>
      <c r="B7" s="124"/>
      <c r="C7" s="124"/>
      <c r="D7" s="124"/>
      <c r="E7" s="124"/>
      <c r="F7" s="130" t="s">
        <v>232</v>
      </c>
      <c r="G7" s="130" t="s">
        <v>318</v>
      </c>
      <c r="H7" s="124"/>
      <c r="I7" s="124"/>
      <c r="J7" s="125"/>
      <c r="K7" s="124"/>
      <c r="L7" s="126"/>
      <c r="M7" s="127"/>
      <c r="N7" s="124"/>
      <c r="O7" s="124"/>
      <c r="P7" s="128"/>
      <c r="Q7" s="129"/>
      <c r="R7" s="130"/>
      <c r="S7" s="127"/>
      <c r="T7" s="124"/>
      <c r="U7" s="128"/>
      <c r="V7" s="124"/>
      <c r="W7" s="131"/>
      <c r="X7" s="124"/>
      <c r="Y7" s="127"/>
      <c r="Z7" s="124"/>
      <c r="AA7" s="127"/>
      <c r="AB7" s="124"/>
      <c r="AC7" s="124"/>
      <c r="AD7" s="124"/>
    </row>
    <row r="8" spans="1:30" ht="12.75">
      <c r="A8" s="20">
        <v>0</v>
      </c>
      <c r="B8" s="20" t="s">
        <v>234</v>
      </c>
      <c r="C8" s="20" t="s">
        <v>38</v>
      </c>
      <c r="D8" s="20" t="s">
        <v>27</v>
      </c>
      <c r="E8" s="20">
        <v>56</v>
      </c>
      <c r="F8" s="20" t="s">
        <v>275</v>
      </c>
      <c r="G8" s="20" t="s">
        <v>206</v>
      </c>
      <c r="H8" s="20" t="s">
        <v>206</v>
      </c>
      <c r="I8" s="20" t="s">
        <v>20</v>
      </c>
      <c r="J8" s="51">
        <v>27517</v>
      </c>
      <c r="K8" s="20" t="s">
        <v>50</v>
      </c>
      <c r="L8" s="19">
        <v>52.6</v>
      </c>
      <c r="M8" s="33">
        <v>0.9892</v>
      </c>
      <c r="N8" s="29"/>
      <c r="O8" s="20"/>
      <c r="P8" s="32"/>
      <c r="Q8" s="151"/>
      <c r="R8" s="20"/>
      <c r="S8" s="33">
        <f>R8*M8</f>
        <v>0</v>
      </c>
      <c r="T8" s="106">
        <v>27.5</v>
      </c>
      <c r="U8" s="106">
        <v>27.5</v>
      </c>
      <c r="V8" s="106">
        <v>27.5</v>
      </c>
      <c r="W8" s="152"/>
      <c r="X8" s="32">
        <v>0</v>
      </c>
      <c r="Y8" s="33">
        <f>X8*M8</f>
        <v>0</v>
      </c>
      <c r="Z8" s="20">
        <f>X8+R8</f>
        <v>0</v>
      </c>
      <c r="AA8" s="33">
        <f>Z8*M8</f>
        <v>0</v>
      </c>
      <c r="AB8" s="20"/>
      <c r="AC8" s="20" t="s">
        <v>478</v>
      </c>
      <c r="AD8" s="20">
        <v>0</v>
      </c>
    </row>
    <row r="9" spans="1:30" s="25" customFormat="1" ht="12.75">
      <c r="A9" s="20">
        <v>12</v>
      </c>
      <c r="B9" s="20">
        <v>1</v>
      </c>
      <c r="C9" s="20" t="s">
        <v>38</v>
      </c>
      <c r="D9" s="20" t="s">
        <v>27</v>
      </c>
      <c r="E9" s="20">
        <v>60</v>
      </c>
      <c r="F9" s="20" t="s">
        <v>279</v>
      </c>
      <c r="G9" s="20" t="s">
        <v>195</v>
      </c>
      <c r="H9" s="20" t="s">
        <v>195</v>
      </c>
      <c r="I9" s="20" t="s">
        <v>20</v>
      </c>
      <c r="J9" s="51">
        <v>23647</v>
      </c>
      <c r="K9" s="20" t="s">
        <v>72</v>
      </c>
      <c r="L9" s="19">
        <v>59.9</v>
      </c>
      <c r="M9" s="33">
        <v>1.1907</v>
      </c>
      <c r="N9" s="29"/>
      <c r="O9" s="20"/>
      <c r="P9" s="32"/>
      <c r="Q9" s="151"/>
      <c r="R9" s="20"/>
      <c r="S9" s="33">
        <f>R9*M9</f>
        <v>0</v>
      </c>
      <c r="T9" s="20">
        <v>25</v>
      </c>
      <c r="U9" s="20">
        <v>27.5</v>
      </c>
      <c r="V9" s="106">
        <v>30</v>
      </c>
      <c r="W9" s="152"/>
      <c r="X9" s="32">
        <v>27.5</v>
      </c>
      <c r="Y9" s="33">
        <f>X9*M9</f>
        <v>32.74425</v>
      </c>
      <c r="Z9" s="20">
        <f>X9+R9</f>
        <v>27.5</v>
      </c>
      <c r="AA9" s="33">
        <f>Z9*M9</f>
        <v>32.74425</v>
      </c>
      <c r="AB9" s="20"/>
      <c r="AC9" s="20"/>
      <c r="AD9" s="20">
        <v>12</v>
      </c>
    </row>
    <row r="10" spans="1:30" s="25" customFormat="1" ht="12.75">
      <c r="A10" s="132">
        <v>12</v>
      </c>
      <c r="B10" s="132">
        <v>1</v>
      </c>
      <c r="C10" s="132" t="s">
        <v>38</v>
      </c>
      <c r="D10" s="132" t="s">
        <v>27</v>
      </c>
      <c r="E10" s="132">
        <v>60</v>
      </c>
      <c r="F10" s="132" t="s">
        <v>244</v>
      </c>
      <c r="G10" s="132" t="s">
        <v>212</v>
      </c>
      <c r="H10" s="132" t="s">
        <v>212</v>
      </c>
      <c r="I10" s="132" t="s">
        <v>20</v>
      </c>
      <c r="J10" s="133">
        <v>30968</v>
      </c>
      <c r="K10" s="134" t="s">
        <v>19</v>
      </c>
      <c r="L10" s="135">
        <v>57.6</v>
      </c>
      <c r="M10" s="136">
        <v>0.8902</v>
      </c>
      <c r="N10" s="137"/>
      <c r="O10" s="132"/>
      <c r="P10" s="140"/>
      <c r="Q10" s="138"/>
      <c r="R10" s="132"/>
      <c r="S10" s="136">
        <f>R10*M10</f>
        <v>0</v>
      </c>
      <c r="T10" s="132">
        <v>35</v>
      </c>
      <c r="U10" s="132">
        <v>37.5</v>
      </c>
      <c r="V10" s="140">
        <v>40.5</v>
      </c>
      <c r="W10" s="141">
        <v>42.5</v>
      </c>
      <c r="X10" s="140">
        <v>40.5</v>
      </c>
      <c r="Y10" s="136">
        <f>X10*M10</f>
        <v>36.0531</v>
      </c>
      <c r="Z10" s="132">
        <f>X10+R10</f>
        <v>40.5</v>
      </c>
      <c r="AA10" s="136">
        <f>Z10*M10</f>
        <v>36.0531</v>
      </c>
      <c r="AB10" s="132"/>
      <c r="AC10" s="132" t="s">
        <v>324</v>
      </c>
      <c r="AD10" s="132">
        <v>12</v>
      </c>
    </row>
    <row r="11" spans="1:30" s="25" customFormat="1" ht="12.75">
      <c r="A11" s="20">
        <v>5</v>
      </c>
      <c r="B11" s="20">
        <v>2</v>
      </c>
      <c r="C11" s="20" t="s">
        <v>38</v>
      </c>
      <c r="D11" s="20" t="s">
        <v>27</v>
      </c>
      <c r="E11" s="20">
        <v>60</v>
      </c>
      <c r="F11" s="20" t="s">
        <v>81</v>
      </c>
      <c r="G11" s="20" t="s">
        <v>277</v>
      </c>
      <c r="H11" s="20" t="s">
        <v>277</v>
      </c>
      <c r="I11" s="20" t="s">
        <v>20</v>
      </c>
      <c r="J11" s="51">
        <v>31676</v>
      </c>
      <c r="K11" s="20" t="s">
        <v>19</v>
      </c>
      <c r="L11" s="19">
        <v>58.4</v>
      </c>
      <c r="M11" s="33">
        <v>0.8788</v>
      </c>
      <c r="N11" s="29"/>
      <c r="O11" s="20"/>
      <c r="P11" s="32"/>
      <c r="Q11" s="151"/>
      <c r="R11" s="20"/>
      <c r="S11" s="33">
        <f>R11*M11</f>
        <v>0</v>
      </c>
      <c r="T11" s="20">
        <v>30</v>
      </c>
      <c r="U11" s="20">
        <v>32.5</v>
      </c>
      <c r="V11" s="32">
        <v>35</v>
      </c>
      <c r="W11" s="152"/>
      <c r="X11" s="32">
        <v>32.5</v>
      </c>
      <c r="Y11" s="33">
        <f>X11*M11</f>
        <v>28.561</v>
      </c>
      <c r="Z11" s="20">
        <f>X11+R11</f>
        <v>32.5</v>
      </c>
      <c r="AA11" s="33">
        <f>Z11*M11</f>
        <v>28.561</v>
      </c>
      <c r="AB11" s="20"/>
      <c r="AC11" s="20" t="s">
        <v>278</v>
      </c>
      <c r="AD11" s="20">
        <v>5</v>
      </c>
    </row>
    <row r="12" spans="1:30" ht="12.75">
      <c r="A12" s="124"/>
      <c r="B12" s="124"/>
      <c r="C12" s="124"/>
      <c r="D12" s="124"/>
      <c r="E12" s="124"/>
      <c r="F12" s="130" t="s">
        <v>232</v>
      </c>
      <c r="G12" s="130" t="s">
        <v>316</v>
      </c>
      <c r="H12" s="124"/>
      <c r="I12" s="124"/>
      <c r="J12" s="125"/>
      <c r="K12" s="124"/>
      <c r="L12" s="126"/>
      <c r="M12" s="127"/>
      <c r="N12" s="124"/>
      <c r="O12" s="124"/>
      <c r="P12" s="128"/>
      <c r="Q12" s="129"/>
      <c r="R12" s="130"/>
      <c r="S12" s="127"/>
      <c r="T12" s="124"/>
      <c r="U12" s="128"/>
      <c r="V12" s="124"/>
      <c r="W12" s="131"/>
      <c r="X12" s="124"/>
      <c r="Y12" s="127"/>
      <c r="Z12" s="124"/>
      <c r="AA12" s="127"/>
      <c r="AB12" s="124"/>
      <c r="AC12" s="124"/>
      <c r="AD12" s="124"/>
    </row>
    <row r="13" spans="1:30" ht="12.75">
      <c r="A13" s="124">
        <v>12</v>
      </c>
      <c r="B13" s="124">
        <v>1</v>
      </c>
      <c r="C13" s="124" t="s">
        <v>38</v>
      </c>
      <c r="D13" s="124" t="s">
        <v>27</v>
      </c>
      <c r="E13" s="124">
        <v>52</v>
      </c>
      <c r="F13" s="124" t="s">
        <v>240</v>
      </c>
      <c r="G13" s="124" t="s">
        <v>241</v>
      </c>
      <c r="H13" s="124" t="s">
        <v>241</v>
      </c>
      <c r="I13" s="124" t="s">
        <v>20</v>
      </c>
      <c r="J13" s="125">
        <v>28758</v>
      </c>
      <c r="K13" s="124" t="s">
        <v>50</v>
      </c>
      <c r="L13" s="126">
        <v>51.8</v>
      </c>
      <c r="M13" s="127">
        <v>0.976</v>
      </c>
      <c r="N13" s="124">
        <v>27.5</v>
      </c>
      <c r="O13" s="124">
        <v>27.5</v>
      </c>
      <c r="P13" s="128">
        <v>30</v>
      </c>
      <c r="Q13" s="129"/>
      <c r="R13" s="130">
        <v>30</v>
      </c>
      <c r="S13" s="127">
        <f>R13*M13</f>
        <v>29.28</v>
      </c>
      <c r="T13" s="124">
        <v>15</v>
      </c>
      <c r="U13" s="128">
        <v>20</v>
      </c>
      <c r="V13" s="124">
        <v>22.5</v>
      </c>
      <c r="W13" s="131"/>
      <c r="X13" s="124">
        <v>22.5</v>
      </c>
      <c r="Y13" s="127">
        <f>X13*M13</f>
        <v>21.96</v>
      </c>
      <c r="Z13" s="124">
        <f>X13+R13</f>
        <v>52.5</v>
      </c>
      <c r="AA13" s="127">
        <f>Z13*M13</f>
        <v>51.24</v>
      </c>
      <c r="AB13" s="124"/>
      <c r="AC13" s="124"/>
      <c r="AD13" s="124">
        <v>12</v>
      </c>
    </row>
    <row r="14" spans="1:30" ht="12.75">
      <c r="A14" s="132">
        <v>12</v>
      </c>
      <c r="B14" s="132">
        <v>1</v>
      </c>
      <c r="C14" s="132" t="s">
        <v>38</v>
      </c>
      <c r="D14" s="132" t="s">
        <v>27</v>
      </c>
      <c r="E14" s="132">
        <v>60</v>
      </c>
      <c r="F14" s="132" t="s">
        <v>244</v>
      </c>
      <c r="G14" s="132" t="s">
        <v>212</v>
      </c>
      <c r="H14" s="132" t="s">
        <v>212</v>
      </c>
      <c r="I14" s="132" t="s">
        <v>20</v>
      </c>
      <c r="J14" s="133">
        <v>30968</v>
      </c>
      <c r="K14" s="134" t="s">
        <v>19</v>
      </c>
      <c r="L14" s="135">
        <v>57.6</v>
      </c>
      <c r="M14" s="136">
        <v>0.8902</v>
      </c>
      <c r="N14" s="137">
        <v>45</v>
      </c>
      <c r="O14" s="132">
        <v>46</v>
      </c>
      <c r="P14" s="140">
        <v>47</v>
      </c>
      <c r="Q14" s="138">
        <v>48</v>
      </c>
      <c r="R14" s="132">
        <v>47</v>
      </c>
      <c r="S14" s="136">
        <f>R14*M14</f>
        <v>41.8394</v>
      </c>
      <c r="T14" s="132">
        <v>35</v>
      </c>
      <c r="U14" s="132">
        <v>37.5</v>
      </c>
      <c r="V14" s="140">
        <v>40.5</v>
      </c>
      <c r="W14" s="141">
        <v>42.5</v>
      </c>
      <c r="X14" s="140">
        <v>40.5</v>
      </c>
      <c r="Y14" s="136">
        <f>X14*M14</f>
        <v>36.0531</v>
      </c>
      <c r="Z14" s="132">
        <f>X14+R14</f>
        <v>87.5</v>
      </c>
      <c r="AA14" s="136">
        <f>Z14*M14</f>
        <v>77.8925</v>
      </c>
      <c r="AB14" s="132"/>
      <c r="AC14" s="132" t="s">
        <v>324</v>
      </c>
      <c r="AD14" s="132">
        <v>12</v>
      </c>
    </row>
    <row r="15" spans="1:30" ht="12.75">
      <c r="A15" s="132">
        <v>5</v>
      </c>
      <c r="B15" s="132">
        <v>2</v>
      </c>
      <c r="C15" s="132" t="s">
        <v>38</v>
      </c>
      <c r="D15" s="132" t="s">
        <v>27</v>
      </c>
      <c r="E15" s="132">
        <v>60</v>
      </c>
      <c r="F15" s="132" t="s">
        <v>242</v>
      </c>
      <c r="G15" s="132" t="s">
        <v>113</v>
      </c>
      <c r="H15" s="132" t="s">
        <v>113</v>
      </c>
      <c r="I15" s="132" t="s">
        <v>20</v>
      </c>
      <c r="J15" s="133">
        <v>29153</v>
      </c>
      <c r="K15" s="134" t="s">
        <v>19</v>
      </c>
      <c r="L15" s="135">
        <v>59.25</v>
      </c>
      <c r="M15" s="136">
        <v>0.8676</v>
      </c>
      <c r="N15" s="137">
        <v>40</v>
      </c>
      <c r="O15" s="132">
        <v>42.5</v>
      </c>
      <c r="P15" s="138">
        <v>45</v>
      </c>
      <c r="Q15" s="139"/>
      <c r="R15" s="132">
        <v>42.5</v>
      </c>
      <c r="S15" s="136">
        <f>R15*M15</f>
        <v>36.873000000000005</v>
      </c>
      <c r="T15" s="138">
        <v>30</v>
      </c>
      <c r="U15" s="132">
        <v>32.5</v>
      </c>
      <c r="V15" s="140">
        <v>35</v>
      </c>
      <c r="W15" s="141"/>
      <c r="X15" s="140">
        <v>35</v>
      </c>
      <c r="Y15" s="136">
        <f>X15*M15</f>
        <v>30.366</v>
      </c>
      <c r="Z15" s="132">
        <f>X15+R15</f>
        <v>77.5</v>
      </c>
      <c r="AA15" s="136">
        <f>Z15*M15</f>
        <v>67.239</v>
      </c>
      <c r="AB15" s="132"/>
      <c r="AC15" s="132"/>
      <c r="AD15" s="132">
        <v>5</v>
      </c>
    </row>
    <row r="16" spans="1:30" ht="12.75">
      <c r="A16" s="124"/>
      <c r="B16" s="124"/>
      <c r="C16" s="124"/>
      <c r="D16" s="124"/>
      <c r="E16" s="124"/>
      <c r="F16" s="130" t="s">
        <v>233</v>
      </c>
      <c r="G16" s="130" t="s">
        <v>317</v>
      </c>
      <c r="H16" s="124"/>
      <c r="I16" s="124"/>
      <c r="J16" s="125"/>
      <c r="K16" s="124"/>
      <c r="L16" s="126"/>
      <c r="M16" s="127"/>
      <c r="N16" s="124"/>
      <c r="O16" s="124"/>
      <c r="P16" s="128"/>
      <c r="Q16" s="129"/>
      <c r="R16" s="130"/>
      <c r="S16" s="127"/>
      <c r="T16" s="124"/>
      <c r="U16" s="128"/>
      <c r="V16" s="124"/>
      <c r="W16" s="131"/>
      <c r="X16" s="124"/>
      <c r="Y16" s="127"/>
      <c r="Z16" s="124"/>
      <c r="AA16" s="127"/>
      <c r="AB16" s="124"/>
      <c r="AC16" s="124"/>
      <c r="AD16" s="124"/>
    </row>
    <row r="17" spans="1:30" ht="12.75">
      <c r="A17" s="132">
        <v>12</v>
      </c>
      <c r="B17" s="132">
        <v>1</v>
      </c>
      <c r="C17" s="132" t="s">
        <v>38</v>
      </c>
      <c r="D17" s="132" t="s">
        <v>27</v>
      </c>
      <c r="E17" s="132">
        <v>67.5</v>
      </c>
      <c r="F17" s="132" t="s">
        <v>243</v>
      </c>
      <c r="G17" s="132" t="s">
        <v>208</v>
      </c>
      <c r="H17" s="132" t="s">
        <v>208</v>
      </c>
      <c r="I17" s="132" t="s">
        <v>20</v>
      </c>
      <c r="J17" s="133">
        <v>28268</v>
      </c>
      <c r="K17" s="132" t="s">
        <v>50</v>
      </c>
      <c r="L17" s="135">
        <v>65.25</v>
      </c>
      <c r="M17" s="136">
        <v>0.7548</v>
      </c>
      <c r="N17" s="137">
        <v>45</v>
      </c>
      <c r="O17" s="132">
        <v>47.5</v>
      </c>
      <c r="P17" s="140">
        <v>50</v>
      </c>
      <c r="Q17" s="139"/>
      <c r="R17" s="132">
        <v>50</v>
      </c>
      <c r="S17" s="136">
        <f aca="true" t="shared" si="0" ref="S17:S22">R17*M17</f>
        <v>37.74</v>
      </c>
      <c r="T17" s="138"/>
      <c r="U17" s="132"/>
      <c r="V17" s="138"/>
      <c r="W17" s="141"/>
      <c r="X17" s="140"/>
      <c r="Y17" s="136">
        <f aca="true" t="shared" si="1" ref="Y17:Y22">X17*M17</f>
        <v>0</v>
      </c>
      <c r="Z17" s="132">
        <f aca="true" t="shared" si="2" ref="Z17:Z22">X17+R17</f>
        <v>50</v>
      </c>
      <c r="AA17" s="136">
        <f aca="true" t="shared" si="3" ref="AA17:AA22">Z17*M17</f>
        <v>37.74</v>
      </c>
      <c r="AB17" s="132"/>
      <c r="AC17" s="132"/>
      <c r="AD17" s="132">
        <v>12</v>
      </c>
    </row>
    <row r="18" spans="1:30" ht="12.75">
      <c r="A18" s="132">
        <v>12</v>
      </c>
      <c r="B18" s="132">
        <v>1</v>
      </c>
      <c r="C18" s="132" t="s">
        <v>38</v>
      </c>
      <c r="D18" s="132" t="s">
        <v>27</v>
      </c>
      <c r="E18" s="132">
        <v>75</v>
      </c>
      <c r="F18" s="132" t="s">
        <v>250</v>
      </c>
      <c r="G18" s="132" t="s">
        <v>71</v>
      </c>
      <c r="H18" s="132" t="s">
        <v>71</v>
      </c>
      <c r="I18" s="132" t="s">
        <v>20</v>
      </c>
      <c r="J18" s="133">
        <v>34962</v>
      </c>
      <c r="K18" s="134" t="s">
        <v>19</v>
      </c>
      <c r="L18" s="135">
        <v>73.4</v>
      </c>
      <c r="M18" s="136">
        <v>0.676</v>
      </c>
      <c r="N18" s="137">
        <v>75</v>
      </c>
      <c r="O18" s="132">
        <v>80</v>
      </c>
      <c r="P18" s="140">
        <v>85</v>
      </c>
      <c r="Q18" s="139"/>
      <c r="R18" s="132">
        <v>85</v>
      </c>
      <c r="S18" s="136">
        <f t="shared" si="0"/>
        <v>57.46</v>
      </c>
      <c r="T18" s="132"/>
      <c r="U18" s="132"/>
      <c r="V18" s="138"/>
      <c r="W18" s="141"/>
      <c r="X18" s="140"/>
      <c r="Y18" s="136">
        <f t="shared" si="1"/>
        <v>0</v>
      </c>
      <c r="Z18" s="132">
        <f t="shared" si="2"/>
        <v>85</v>
      </c>
      <c r="AA18" s="136">
        <f t="shared" si="3"/>
        <v>57.46</v>
      </c>
      <c r="AB18" s="132"/>
      <c r="AC18" s="132"/>
      <c r="AD18" s="132">
        <v>12</v>
      </c>
    </row>
    <row r="19" spans="1:30" ht="12.75">
      <c r="A19" s="132">
        <v>5</v>
      </c>
      <c r="B19" s="132">
        <v>2</v>
      </c>
      <c r="C19" s="132" t="s">
        <v>38</v>
      </c>
      <c r="D19" s="132" t="s">
        <v>27</v>
      </c>
      <c r="E19" s="132">
        <v>75</v>
      </c>
      <c r="F19" s="132" t="s">
        <v>246</v>
      </c>
      <c r="G19" s="132" t="s">
        <v>28</v>
      </c>
      <c r="H19" s="132" t="s">
        <v>28</v>
      </c>
      <c r="I19" s="132" t="s">
        <v>20</v>
      </c>
      <c r="J19" s="133">
        <v>32170</v>
      </c>
      <c r="K19" s="132" t="s">
        <v>19</v>
      </c>
      <c r="L19" s="135">
        <v>74.45</v>
      </c>
      <c r="M19" s="136">
        <v>0.668</v>
      </c>
      <c r="N19" s="137">
        <v>80</v>
      </c>
      <c r="O19" s="132">
        <v>82.5</v>
      </c>
      <c r="P19" s="140">
        <v>85</v>
      </c>
      <c r="Q19" s="139"/>
      <c r="R19" s="132">
        <v>85</v>
      </c>
      <c r="S19" s="136">
        <f t="shared" si="0"/>
        <v>56.78</v>
      </c>
      <c r="T19" s="132"/>
      <c r="U19" s="138"/>
      <c r="V19" s="140"/>
      <c r="W19" s="141"/>
      <c r="X19" s="140"/>
      <c r="Y19" s="136">
        <f t="shared" si="1"/>
        <v>0</v>
      </c>
      <c r="Z19" s="132">
        <f t="shared" si="2"/>
        <v>85</v>
      </c>
      <c r="AA19" s="136">
        <f t="shared" si="3"/>
        <v>56.78</v>
      </c>
      <c r="AB19" s="132"/>
      <c r="AC19" s="132"/>
      <c r="AD19" s="132">
        <v>5</v>
      </c>
    </row>
    <row r="20" spans="1:30" ht="12.75">
      <c r="A20" s="132">
        <v>12</v>
      </c>
      <c r="B20" s="132">
        <v>1</v>
      </c>
      <c r="C20" s="132" t="s">
        <v>38</v>
      </c>
      <c r="D20" s="132" t="s">
        <v>27</v>
      </c>
      <c r="E20" s="132">
        <v>82.5</v>
      </c>
      <c r="F20" s="132" t="s">
        <v>247</v>
      </c>
      <c r="G20" s="132" t="s">
        <v>34</v>
      </c>
      <c r="H20" s="132" t="s">
        <v>34</v>
      </c>
      <c r="I20" s="132" t="s">
        <v>20</v>
      </c>
      <c r="J20" s="133">
        <v>33978</v>
      </c>
      <c r="K20" s="132" t="s">
        <v>19</v>
      </c>
      <c r="L20" s="135">
        <v>75.45</v>
      </c>
      <c r="M20" s="136">
        <v>0.661</v>
      </c>
      <c r="N20" s="137">
        <v>80</v>
      </c>
      <c r="O20" s="138">
        <v>85</v>
      </c>
      <c r="P20" s="140">
        <v>85</v>
      </c>
      <c r="Q20" s="139"/>
      <c r="R20" s="132">
        <v>85</v>
      </c>
      <c r="S20" s="136">
        <f t="shared" si="0"/>
        <v>56.185</v>
      </c>
      <c r="T20" s="132"/>
      <c r="U20" s="132"/>
      <c r="V20" s="138"/>
      <c r="W20" s="141"/>
      <c r="X20" s="140"/>
      <c r="Y20" s="136">
        <f t="shared" si="1"/>
        <v>0</v>
      </c>
      <c r="Z20" s="132">
        <f t="shared" si="2"/>
        <v>85</v>
      </c>
      <c r="AA20" s="136">
        <f t="shared" si="3"/>
        <v>56.185</v>
      </c>
      <c r="AB20" s="132"/>
      <c r="AC20" s="132"/>
      <c r="AD20" s="132">
        <v>12</v>
      </c>
    </row>
    <row r="21" spans="1:30" s="25" customFormat="1" ht="12.75">
      <c r="A21" s="20">
        <v>12</v>
      </c>
      <c r="B21" s="20">
        <v>1</v>
      </c>
      <c r="C21" s="20" t="s">
        <v>38</v>
      </c>
      <c r="D21" s="20" t="s">
        <v>27</v>
      </c>
      <c r="E21" s="20">
        <v>90</v>
      </c>
      <c r="F21" s="20" t="s">
        <v>258</v>
      </c>
      <c r="G21" s="20" t="s">
        <v>34</v>
      </c>
      <c r="H21" s="20" t="s">
        <v>34</v>
      </c>
      <c r="I21" s="20" t="s">
        <v>20</v>
      </c>
      <c r="J21" s="51">
        <v>32284</v>
      </c>
      <c r="K21" s="20" t="s">
        <v>19</v>
      </c>
      <c r="L21" s="19">
        <v>89.3</v>
      </c>
      <c r="M21" s="33">
        <v>0.5881</v>
      </c>
      <c r="N21" s="150">
        <v>55</v>
      </c>
      <c r="O21" s="29">
        <v>62.5</v>
      </c>
      <c r="P21" s="106">
        <v>70</v>
      </c>
      <c r="Q21" s="151"/>
      <c r="R21" s="32">
        <v>62.5</v>
      </c>
      <c r="S21" s="33">
        <f t="shared" si="0"/>
        <v>36.756249999999994</v>
      </c>
      <c r="T21" s="20"/>
      <c r="U21" s="29"/>
      <c r="V21" s="20"/>
      <c r="W21" s="152"/>
      <c r="X21" s="20"/>
      <c r="Y21" s="33">
        <f t="shared" si="1"/>
        <v>0</v>
      </c>
      <c r="Z21" s="20">
        <f t="shared" si="2"/>
        <v>62.5</v>
      </c>
      <c r="AA21" s="33">
        <f t="shared" si="3"/>
        <v>36.756249999999994</v>
      </c>
      <c r="AB21" s="20"/>
      <c r="AC21" s="20" t="s">
        <v>458</v>
      </c>
      <c r="AD21" s="20">
        <v>12</v>
      </c>
    </row>
    <row r="22" spans="1:30" s="25" customFormat="1" ht="12.75">
      <c r="A22" s="20">
        <v>12</v>
      </c>
      <c r="B22" s="20">
        <v>1</v>
      </c>
      <c r="C22" s="20" t="s">
        <v>38</v>
      </c>
      <c r="D22" s="20" t="s">
        <v>27</v>
      </c>
      <c r="E22" s="20">
        <v>110</v>
      </c>
      <c r="F22" s="20" t="s">
        <v>259</v>
      </c>
      <c r="G22" s="20" t="s">
        <v>35</v>
      </c>
      <c r="H22" s="20" t="s">
        <v>35</v>
      </c>
      <c r="I22" s="20" t="s">
        <v>20</v>
      </c>
      <c r="J22" s="51">
        <v>29992</v>
      </c>
      <c r="K22" s="153" t="s">
        <v>19</v>
      </c>
      <c r="L22" s="19">
        <v>100.3</v>
      </c>
      <c r="M22" s="33">
        <v>0.5533</v>
      </c>
      <c r="N22" s="29">
        <v>70</v>
      </c>
      <c r="O22" s="20">
        <v>75</v>
      </c>
      <c r="P22" s="32">
        <v>77.5</v>
      </c>
      <c r="Q22" s="151"/>
      <c r="R22" s="20">
        <v>77.5</v>
      </c>
      <c r="S22" s="33">
        <f t="shared" si="0"/>
        <v>42.88075</v>
      </c>
      <c r="T22" s="20"/>
      <c r="U22" s="20"/>
      <c r="V22" s="32"/>
      <c r="W22" s="152"/>
      <c r="X22" s="32"/>
      <c r="Y22" s="33">
        <f t="shared" si="1"/>
        <v>0</v>
      </c>
      <c r="Z22" s="20">
        <f t="shared" si="2"/>
        <v>77.5</v>
      </c>
      <c r="AA22" s="33">
        <f t="shared" si="3"/>
        <v>42.88075</v>
      </c>
      <c r="AB22" s="20"/>
      <c r="AC22" s="20"/>
      <c r="AD22" s="20">
        <v>12</v>
      </c>
    </row>
    <row r="23" spans="1:30" ht="12.75">
      <c r="A23" s="124"/>
      <c r="B23" s="124"/>
      <c r="C23" s="124"/>
      <c r="D23" s="124"/>
      <c r="E23" s="124"/>
      <c r="F23" s="130" t="s">
        <v>233</v>
      </c>
      <c r="G23" s="130" t="s">
        <v>318</v>
      </c>
      <c r="H23" s="124"/>
      <c r="I23" s="124"/>
      <c r="J23" s="125"/>
      <c r="K23" s="124"/>
      <c r="L23" s="126"/>
      <c r="M23" s="127"/>
      <c r="N23" s="124"/>
      <c r="O23" s="124"/>
      <c r="P23" s="128"/>
      <c r="Q23" s="129"/>
      <c r="R23" s="130"/>
      <c r="S23" s="127"/>
      <c r="T23" s="124"/>
      <c r="U23" s="128"/>
      <c r="V23" s="124"/>
      <c r="W23" s="131"/>
      <c r="X23" s="124"/>
      <c r="Y23" s="127"/>
      <c r="Z23" s="124"/>
      <c r="AA23" s="127"/>
      <c r="AB23" s="124"/>
      <c r="AC23" s="124"/>
      <c r="AD23" s="124"/>
    </row>
    <row r="24" spans="1:30" ht="12.75">
      <c r="A24" s="20">
        <v>12</v>
      </c>
      <c r="B24" s="20">
        <v>1</v>
      </c>
      <c r="C24" s="20" t="s">
        <v>38</v>
      </c>
      <c r="D24" s="20" t="s">
        <v>27</v>
      </c>
      <c r="E24" s="20">
        <v>75</v>
      </c>
      <c r="F24" s="20" t="s">
        <v>287</v>
      </c>
      <c r="G24" s="20" t="s">
        <v>78</v>
      </c>
      <c r="H24" s="20" t="s">
        <v>78</v>
      </c>
      <c r="I24" s="20" t="s">
        <v>20</v>
      </c>
      <c r="J24" s="51">
        <v>36418</v>
      </c>
      <c r="K24" s="20" t="s">
        <v>49</v>
      </c>
      <c r="L24" s="19">
        <v>74</v>
      </c>
      <c r="M24" s="33">
        <v>0.6917</v>
      </c>
      <c r="N24" s="29"/>
      <c r="O24" s="20"/>
      <c r="P24" s="32"/>
      <c r="Q24" s="151"/>
      <c r="R24" s="20"/>
      <c r="S24" s="33">
        <f aca="true" t="shared" si="4" ref="S24:S61">R24*M24</f>
        <v>0</v>
      </c>
      <c r="T24" s="20">
        <v>55</v>
      </c>
      <c r="U24" s="20">
        <v>57.5</v>
      </c>
      <c r="V24" s="32">
        <v>67.5</v>
      </c>
      <c r="W24" s="152"/>
      <c r="X24" s="32">
        <v>67.5</v>
      </c>
      <c r="Y24" s="33">
        <f aca="true" t="shared" si="5" ref="Y24:Y61">X24*M24</f>
        <v>46.68975</v>
      </c>
      <c r="Z24" s="20">
        <f aca="true" t="shared" si="6" ref="Z24:Z61">X24+R24</f>
        <v>67.5</v>
      </c>
      <c r="AA24" s="33">
        <f aca="true" t="shared" si="7" ref="AA24:AA61">Z24*M24</f>
        <v>46.68975</v>
      </c>
      <c r="AB24" s="20"/>
      <c r="AC24" s="20" t="s">
        <v>479</v>
      </c>
      <c r="AD24" s="20">
        <v>12</v>
      </c>
    </row>
    <row r="25" spans="1:30" ht="12.75">
      <c r="A25" s="20">
        <v>12</v>
      </c>
      <c r="B25" s="20">
        <v>1</v>
      </c>
      <c r="C25" s="20" t="s">
        <v>38</v>
      </c>
      <c r="D25" s="20" t="s">
        <v>27</v>
      </c>
      <c r="E25" s="20">
        <v>82.5</v>
      </c>
      <c r="F25" s="20" t="s">
        <v>296</v>
      </c>
      <c r="G25" s="20" t="s">
        <v>297</v>
      </c>
      <c r="H25" s="20" t="s">
        <v>297</v>
      </c>
      <c r="I25" s="20" t="s">
        <v>20</v>
      </c>
      <c r="J25" s="51">
        <v>36128</v>
      </c>
      <c r="K25" s="153" t="s">
        <v>49</v>
      </c>
      <c r="L25" s="19">
        <v>78.1</v>
      </c>
      <c r="M25" s="33">
        <v>0.6635</v>
      </c>
      <c r="N25" s="29"/>
      <c r="O25" s="20"/>
      <c r="P25" s="32"/>
      <c r="Q25" s="151"/>
      <c r="R25" s="20"/>
      <c r="S25" s="33">
        <f t="shared" si="4"/>
        <v>0</v>
      </c>
      <c r="T25" s="20">
        <v>62.5</v>
      </c>
      <c r="U25" s="106">
        <v>67.5</v>
      </c>
      <c r="V25" s="32">
        <v>67.5</v>
      </c>
      <c r="W25" s="152"/>
      <c r="X25" s="32">
        <v>67.5</v>
      </c>
      <c r="Y25" s="33">
        <f t="shared" si="5"/>
        <v>44.786249999999995</v>
      </c>
      <c r="Z25" s="20">
        <f t="shared" si="6"/>
        <v>67.5</v>
      </c>
      <c r="AA25" s="33">
        <f t="shared" si="7"/>
        <v>44.786249999999995</v>
      </c>
      <c r="AB25" s="20"/>
      <c r="AC25" s="20" t="s">
        <v>481</v>
      </c>
      <c r="AD25" s="20">
        <v>12</v>
      </c>
    </row>
    <row r="26" spans="1:30" ht="12.75">
      <c r="A26" s="20">
        <v>12</v>
      </c>
      <c r="B26" s="20">
        <v>1</v>
      </c>
      <c r="C26" s="20" t="s">
        <v>38</v>
      </c>
      <c r="D26" s="20" t="s">
        <v>27</v>
      </c>
      <c r="E26" s="20">
        <v>67.5</v>
      </c>
      <c r="F26" s="20" t="s">
        <v>282</v>
      </c>
      <c r="G26" s="20" t="s">
        <v>212</v>
      </c>
      <c r="H26" s="20" t="s">
        <v>212</v>
      </c>
      <c r="I26" s="20" t="s">
        <v>20</v>
      </c>
      <c r="J26" s="51">
        <v>35179</v>
      </c>
      <c r="K26" s="20" t="s">
        <v>49</v>
      </c>
      <c r="L26" s="19">
        <v>66.2</v>
      </c>
      <c r="M26" s="33">
        <v>0.7387</v>
      </c>
      <c r="N26" s="29"/>
      <c r="O26" s="20"/>
      <c r="P26" s="32"/>
      <c r="Q26" s="151"/>
      <c r="R26" s="20"/>
      <c r="S26" s="33">
        <f t="shared" si="4"/>
        <v>0</v>
      </c>
      <c r="T26" s="20">
        <v>50</v>
      </c>
      <c r="U26" s="20">
        <v>55</v>
      </c>
      <c r="V26" s="32">
        <v>57.5</v>
      </c>
      <c r="W26" s="152"/>
      <c r="X26" s="32">
        <v>57.5</v>
      </c>
      <c r="Y26" s="33">
        <f t="shared" si="5"/>
        <v>42.47525</v>
      </c>
      <c r="Z26" s="20">
        <f t="shared" si="6"/>
        <v>57.5</v>
      </c>
      <c r="AA26" s="33">
        <f t="shared" si="7"/>
        <v>42.47525</v>
      </c>
      <c r="AB26" s="20"/>
      <c r="AC26" s="20"/>
      <c r="AD26" s="20">
        <v>12</v>
      </c>
    </row>
    <row r="27" spans="1:30" ht="12.75">
      <c r="A27" s="132">
        <v>5</v>
      </c>
      <c r="B27" s="132">
        <v>2</v>
      </c>
      <c r="C27" s="132" t="s">
        <v>38</v>
      </c>
      <c r="D27" s="132" t="s">
        <v>27</v>
      </c>
      <c r="E27" s="132">
        <v>82.5</v>
      </c>
      <c r="F27" s="132" t="s">
        <v>252</v>
      </c>
      <c r="G27" s="132" t="s">
        <v>253</v>
      </c>
      <c r="H27" s="132" t="s">
        <v>22</v>
      </c>
      <c r="I27" s="132" t="s">
        <v>20</v>
      </c>
      <c r="J27" s="133">
        <v>35690</v>
      </c>
      <c r="K27" s="132" t="s">
        <v>49</v>
      </c>
      <c r="L27" s="135">
        <v>82</v>
      </c>
      <c r="M27" s="136">
        <v>0.6281</v>
      </c>
      <c r="N27" s="137"/>
      <c r="O27" s="132"/>
      <c r="P27" s="140"/>
      <c r="Q27" s="139"/>
      <c r="R27" s="132"/>
      <c r="S27" s="136">
        <f t="shared" si="4"/>
        <v>0</v>
      </c>
      <c r="T27" s="132">
        <v>55</v>
      </c>
      <c r="U27" s="132">
        <v>65</v>
      </c>
      <c r="V27" s="138">
        <v>70</v>
      </c>
      <c r="W27" s="141"/>
      <c r="X27" s="140">
        <v>65</v>
      </c>
      <c r="Y27" s="136">
        <f t="shared" si="5"/>
        <v>40.8265</v>
      </c>
      <c r="Z27" s="132">
        <f t="shared" si="6"/>
        <v>65</v>
      </c>
      <c r="AA27" s="136">
        <f t="shared" si="7"/>
        <v>40.8265</v>
      </c>
      <c r="AB27" s="132"/>
      <c r="AC27" s="132" t="s">
        <v>321</v>
      </c>
      <c r="AD27" s="132">
        <v>5</v>
      </c>
    </row>
    <row r="28" spans="1:30" ht="12.75">
      <c r="A28" s="20">
        <v>3</v>
      </c>
      <c r="B28" s="20">
        <v>3</v>
      </c>
      <c r="C28" s="20" t="s">
        <v>38</v>
      </c>
      <c r="D28" s="20" t="s">
        <v>27</v>
      </c>
      <c r="E28" s="20">
        <v>82.5</v>
      </c>
      <c r="F28" s="20" t="s">
        <v>292</v>
      </c>
      <c r="G28" s="20" t="s">
        <v>212</v>
      </c>
      <c r="H28" s="20" t="s">
        <v>212</v>
      </c>
      <c r="I28" s="20" t="s">
        <v>20</v>
      </c>
      <c r="J28" s="51">
        <v>35807</v>
      </c>
      <c r="K28" s="153" t="s">
        <v>49</v>
      </c>
      <c r="L28" s="19">
        <v>81.85</v>
      </c>
      <c r="M28" s="33">
        <v>0.6355</v>
      </c>
      <c r="N28" s="29"/>
      <c r="O28" s="20"/>
      <c r="P28" s="32"/>
      <c r="Q28" s="151"/>
      <c r="R28" s="20"/>
      <c r="S28" s="33">
        <f t="shared" si="4"/>
        <v>0</v>
      </c>
      <c r="T28" s="20">
        <v>50</v>
      </c>
      <c r="U28" s="20">
        <v>55</v>
      </c>
      <c r="V28" s="32">
        <v>62.5</v>
      </c>
      <c r="W28" s="152"/>
      <c r="X28" s="32">
        <v>62.5</v>
      </c>
      <c r="Y28" s="33">
        <f t="shared" si="5"/>
        <v>39.71875</v>
      </c>
      <c r="Z28" s="20">
        <f t="shared" si="6"/>
        <v>62.5</v>
      </c>
      <c r="AA28" s="33">
        <f t="shared" si="7"/>
        <v>39.71875</v>
      </c>
      <c r="AB28" s="20"/>
      <c r="AC28" s="20"/>
      <c r="AD28" s="20">
        <v>3</v>
      </c>
    </row>
    <row r="29" spans="1:30" ht="12.75">
      <c r="A29" s="20">
        <v>2</v>
      </c>
      <c r="B29" s="20">
        <v>4</v>
      </c>
      <c r="C29" s="20" t="s">
        <v>38</v>
      </c>
      <c r="D29" s="20" t="s">
        <v>27</v>
      </c>
      <c r="E29" s="20">
        <v>82.5</v>
      </c>
      <c r="F29" s="20" t="s">
        <v>298</v>
      </c>
      <c r="G29" s="20" t="s">
        <v>78</v>
      </c>
      <c r="H29" s="20" t="s">
        <v>78</v>
      </c>
      <c r="I29" s="20" t="s">
        <v>20</v>
      </c>
      <c r="J29" s="161">
        <v>35881</v>
      </c>
      <c r="K29" s="20" t="s">
        <v>49</v>
      </c>
      <c r="L29" s="19">
        <v>79.4</v>
      </c>
      <c r="M29" s="33">
        <v>0.6491</v>
      </c>
      <c r="N29" s="29"/>
      <c r="O29" s="20"/>
      <c r="P29" s="32"/>
      <c r="Q29" s="151"/>
      <c r="R29" s="20"/>
      <c r="S29" s="33">
        <f t="shared" si="4"/>
        <v>0</v>
      </c>
      <c r="T29" s="20">
        <v>47.5</v>
      </c>
      <c r="U29" s="20">
        <v>55</v>
      </c>
      <c r="V29" s="106">
        <v>62.5</v>
      </c>
      <c r="W29" s="152"/>
      <c r="X29" s="32">
        <v>55</v>
      </c>
      <c r="Y29" s="33">
        <f t="shared" si="5"/>
        <v>35.7005</v>
      </c>
      <c r="Z29" s="20">
        <f t="shared" si="6"/>
        <v>55</v>
      </c>
      <c r="AA29" s="33">
        <f t="shared" si="7"/>
        <v>35.7005</v>
      </c>
      <c r="AB29" s="20"/>
      <c r="AC29" s="20"/>
      <c r="AD29" s="20">
        <v>2</v>
      </c>
    </row>
    <row r="30" spans="1:30" ht="12.75">
      <c r="A30" s="20">
        <v>12</v>
      </c>
      <c r="B30" s="20">
        <v>1</v>
      </c>
      <c r="C30" s="20" t="s">
        <v>38</v>
      </c>
      <c r="D30" s="20" t="s">
        <v>27</v>
      </c>
      <c r="E30" s="20">
        <v>75</v>
      </c>
      <c r="F30" s="20" t="s">
        <v>288</v>
      </c>
      <c r="G30" s="20" t="s">
        <v>195</v>
      </c>
      <c r="H30" s="20" t="s">
        <v>195</v>
      </c>
      <c r="I30" s="20" t="s">
        <v>20</v>
      </c>
      <c r="J30" s="51">
        <v>18125</v>
      </c>
      <c r="K30" s="20" t="s">
        <v>134</v>
      </c>
      <c r="L30" s="19">
        <v>74</v>
      </c>
      <c r="M30" s="33">
        <v>1.3848</v>
      </c>
      <c r="N30" s="20"/>
      <c r="O30" s="20"/>
      <c r="P30" s="20"/>
      <c r="Q30" s="151"/>
      <c r="R30" s="20"/>
      <c r="S30" s="33">
        <f t="shared" si="4"/>
        <v>0</v>
      </c>
      <c r="T30" s="20">
        <v>45</v>
      </c>
      <c r="U30" s="20">
        <v>50</v>
      </c>
      <c r="V30" s="106">
        <v>55</v>
      </c>
      <c r="W30" s="152"/>
      <c r="X30" s="32">
        <v>50</v>
      </c>
      <c r="Y30" s="33">
        <f t="shared" si="5"/>
        <v>69.24</v>
      </c>
      <c r="Z30" s="20">
        <f t="shared" si="6"/>
        <v>50</v>
      </c>
      <c r="AA30" s="33">
        <f t="shared" si="7"/>
        <v>69.24</v>
      </c>
      <c r="AB30" s="20" t="s">
        <v>471</v>
      </c>
      <c r="AC30" s="20"/>
      <c r="AD30" s="20">
        <v>48</v>
      </c>
    </row>
    <row r="31" spans="1:30" s="25" customFormat="1" ht="12.75">
      <c r="A31" s="20">
        <v>12</v>
      </c>
      <c r="B31" s="20">
        <v>1</v>
      </c>
      <c r="C31" s="20" t="s">
        <v>38</v>
      </c>
      <c r="D31" s="20" t="s">
        <v>27</v>
      </c>
      <c r="E31" s="20">
        <v>110</v>
      </c>
      <c r="F31" s="20" t="s">
        <v>307</v>
      </c>
      <c r="G31" s="20" t="s">
        <v>308</v>
      </c>
      <c r="H31" s="20" t="s">
        <v>308</v>
      </c>
      <c r="I31" s="20" t="s">
        <v>20</v>
      </c>
      <c r="J31" s="51">
        <v>20943</v>
      </c>
      <c r="K31" s="20" t="s">
        <v>205</v>
      </c>
      <c r="L31" s="19">
        <v>107.15</v>
      </c>
      <c r="M31" s="33">
        <v>0.9481</v>
      </c>
      <c r="N31" s="29"/>
      <c r="O31" s="20"/>
      <c r="P31" s="32"/>
      <c r="Q31" s="151"/>
      <c r="R31" s="20"/>
      <c r="S31" s="33">
        <f t="shared" si="4"/>
        <v>0</v>
      </c>
      <c r="T31" s="20">
        <v>62.5</v>
      </c>
      <c r="U31" s="20">
        <v>67.5</v>
      </c>
      <c r="V31" s="32">
        <v>72.5</v>
      </c>
      <c r="W31" s="152">
        <v>75</v>
      </c>
      <c r="X31" s="32">
        <v>72.5</v>
      </c>
      <c r="Y31" s="33">
        <f t="shared" si="5"/>
        <v>68.73725</v>
      </c>
      <c r="Z31" s="20">
        <f t="shared" si="6"/>
        <v>72.5</v>
      </c>
      <c r="AA31" s="33">
        <f t="shared" si="7"/>
        <v>68.73725</v>
      </c>
      <c r="AB31" s="20" t="s">
        <v>472</v>
      </c>
      <c r="AC31" s="20" t="s">
        <v>492</v>
      </c>
      <c r="AD31" s="20">
        <v>27</v>
      </c>
    </row>
    <row r="32" spans="1:30" s="25" customFormat="1" ht="12.75">
      <c r="A32" s="20">
        <v>12</v>
      </c>
      <c r="B32" s="20">
        <v>1</v>
      </c>
      <c r="C32" s="20" t="s">
        <v>38</v>
      </c>
      <c r="D32" s="20" t="s">
        <v>27</v>
      </c>
      <c r="E32" s="20">
        <v>90</v>
      </c>
      <c r="F32" s="20" t="s">
        <v>303</v>
      </c>
      <c r="G32" s="20" t="s">
        <v>277</v>
      </c>
      <c r="H32" s="20" t="s">
        <v>277</v>
      </c>
      <c r="I32" s="20" t="s">
        <v>20</v>
      </c>
      <c r="J32" s="51">
        <v>21863</v>
      </c>
      <c r="K32" s="20" t="s">
        <v>72</v>
      </c>
      <c r="L32" s="19">
        <v>87.8</v>
      </c>
      <c r="M32" s="33">
        <v>0.9449</v>
      </c>
      <c r="N32" s="29"/>
      <c r="O32" s="20"/>
      <c r="P32" s="32"/>
      <c r="Q32" s="151"/>
      <c r="R32" s="20"/>
      <c r="S32" s="33">
        <f t="shared" si="4"/>
        <v>0</v>
      </c>
      <c r="T32" s="20">
        <v>62.5</v>
      </c>
      <c r="U32" s="20">
        <v>65</v>
      </c>
      <c r="V32" s="32">
        <v>67.5</v>
      </c>
      <c r="W32" s="106">
        <v>70</v>
      </c>
      <c r="X32" s="32">
        <v>67.5</v>
      </c>
      <c r="Y32" s="33">
        <f t="shared" si="5"/>
        <v>63.78075</v>
      </c>
      <c r="Z32" s="20">
        <f t="shared" si="6"/>
        <v>67.5</v>
      </c>
      <c r="AA32" s="33">
        <f t="shared" si="7"/>
        <v>63.78075</v>
      </c>
      <c r="AB32" s="20" t="s">
        <v>473</v>
      </c>
      <c r="AC32" s="20"/>
      <c r="AD32" s="20">
        <v>21</v>
      </c>
    </row>
    <row r="33" spans="1:30" s="25" customFormat="1" ht="12.75">
      <c r="A33" s="20">
        <v>12</v>
      </c>
      <c r="B33" s="20">
        <v>1</v>
      </c>
      <c r="C33" s="20" t="s">
        <v>38</v>
      </c>
      <c r="D33" s="20" t="s">
        <v>27</v>
      </c>
      <c r="E33" s="20">
        <v>82.5</v>
      </c>
      <c r="F33" s="20" t="s">
        <v>300</v>
      </c>
      <c r="G33" s="20" t="s">
        <v>208</v>
      </c>
      <c r="H33" s="20" t="s">
        <v>208</v>
      </c>
      <c r="I33" s="20" t="s">
        <v>20</v>
      </c>
      <c r="J33" s="51">
        <v>25011</v>
      </c>
      <c r="K33" s="20" t="s">
        <v>55</v>
      </c>
      <c r="L33" s="19">
        <v>82.05</v>
      </c>
      <c r="M33" s="33">
        <v>0.7482</v>
      </c>
      <c r="N33" s="29"/>
      <c r="O33" s="20"/>
      <c r="P33" s="32"/>
      <c r="Q33" s="151"/>
      <c r="R33" s="20"/>
      <c r="S33" s="33">
        <f t="shared" si="4"/>
        <v>0</v>
      </c>
      <c r="T33" s="20">
        <v>60</v>
      </c>
      <c r="U33" s="20">
        <v>65</v>
      </c>
      <c r="V33" s="106">
        <v>67.5</v>
      </c>
      <c r="W33" s="152"/>
      <c r="X33" s="32">
        <v>65</v>
      </c>
      <c r="Y33" s="33">
        <f t="shared" si="5"/>
        <v>48.632999999999996</v>
      </c>
      <c r="Z33" s="20">
        <f t="shared" si="6"/>
        <v>65</v>
      </c>
      <c r="AA33" s="33">
        <f t="shared" si="7"/>
        <v>48.632999999999996</v>
      </c>
      <c r="AB33" s="20"/>
      <c r="AC33" s="20"/>
      <c r="AD33" s="20">
        <v>12</v>
      </c>
    </row>
    <row r="34" spans="1:30" s="25" customFormat="1" ht="12.75">
      <c r="A34" s="20">
        <v>12</v>
      </c>
      <c r="B34" s="20">
        <v>1</v>
      </c>
      <c r="C34" s="20" t="s">
        <v>38</v>
      </c>
      <c r="D34" s="20" t="s">
        <v>27</v>
      </c>
      <c r="E34" s="20">
        <v>125</v>
      </c>
      <c r="F34" s="20" t="s">
        <v>310</v>
      </c>
      <c r="G34" s="20" t="s">
        <v>311</v>
      </c>
      <c r="H34" s="20" t="s">
        <v>52</v>
      </c>
      <c r="I34" s="20" t="s">
        <v>20</v>
      </c>
      <c r="J34" s="51">
        <v>25859</v>
      </c>
      <c r="K34" s="153" t="s">
        <v>59</v>
      </c>
      <c r="L34" s="19">
        <v>120.8</v>
      </c>
      <c r="M34" s="33">
        <v>0.602</v>
      </c>
      <c r="N34" s="29"/>
      <c r="O34" s="20"/>
      <c r="P34" s="32"/>
      <c r="Q34" s="151"/>
      <c r="R34" s="20"/>
      <c r="S34" s="33">
        <f t="shared" si="4"/>
        <v>0</v>
      </c>
      <c r="T34" s="20">
        <v>70</v>
      </c>
      <c r="U34" s="20">
        <v>80</v>
      </c>
      <c r="V34" s="106">
        <v>87.5</v>
      </c>
      <c r="W34" s="152"/>
      <c r="X34" s="32">
        <v>80</v>
      </c>
      <c r="Y34" s="33">
        <f t="shared" si="5"/>
        <v>48.16</v>
      </c>
      <c r="Z34" s="20">
        <f t="shared" si="6"/>
        <v>80</v>
      </c>
      <c r="AA34" s="33">
        <f t="shared" si="7"/>
        <v>48.16</v>
      </c>
      <c r="AB34" s="20"/>
      <c r="AC34" s="20"/>
      <c r="AD34" s="20">
        <v>12</v>
      </c>
    </row>
    <row r="35" spans="1:30" s="25" customFormat="1" ht="12.75">
      <c r="A35" s="20">
        <v>12</v>
      </c>
      <c r="B35" s="20">
        <v>1</v>
      </c>
      <c r="C35" s="20" t="s">
        <v>38</v>
      </c>
      <c r="D35" s="20" t="s">
        <v>27</v>
      </c>
      <c r="E35" s="20">
        <v>82.5</v>
      </c>
      <c r="F35" s="20" t="s">
        <v>294</v>
      </c>
      <c r="G35" s="20" t="s">
        <v>33</v>
      </c>
      <c r="H35" s="20" t="s">
        <v>33</v>
      </c>
      <c r="I35" s="20" t="s">
        <v>33</v>
      </c>
      <c r="J35" s="51">
        <v>27592</v>
      </c>
      <c r="K35" s="20" t="s">
        <v>50</v>
      </c>
      <c r="L35" s="19">
        <v>81.85</v>
      </c>
      <c r="M35" s="33">
        <v>0.6423</v>
      </c>
      <c r="N35" s="29"/>
      <c r="O35" s="20"/>
      <c r="P35" s="32"/>
      <c r="Q35" s="151"/>
      <c r="R35" s="20"/>
      <c r="S35" s="33">
        <f t="shared" si="4"/>
        <v>0</v>
      </c>
      <c r="T35" s="20">
        <v>60</v>
      </c>
      <c r="U35" s="20">
        <v>65</v>
      </c>
      <c r="V35" s="106">
        <v>0</v>
      </c>
      <c r="W35" s="152"/>
      <c r="X35" s="32">
        <v>65</v>
      </c>
      <c r="Y35" s="33">
        <f t="shared" si="5"/>
        <v>41.7495</v>
      </c>
      <c r="Z35" s="20">
        <f t="shared" si="6"/>
        <v>65</v>
      </c>
      <c r="AA35" s="33">
        <f t="shared" si="7"/>
        <v>41.7495</v>
      </c>
      <c r="AB35" s="20"/>
      <c r="AC35" s="20" t="s">
        <v>295</v>
      </c>
      <c r="AD35" s="20">
        <v>12</v>
      </c>
    </row>
    <row r="36" spans="1:30" s="25" customFormat="1" ht="12.75">
      <c r="A36" s="20">
        <v>12</v>
      </c>
      <c r="B36" s="20">
        <v>1</v>
      </c>
      <c r="C36" s="20" t="s">
        <v>38</v>
      </c>
      <c r="D36" s="20" t="s">
        <v>27</v>
      </c>
      <c r="E36" s="20">
        <v>82.5</v>
      </c>
      <c r="F36" s="20" t="s">
        <v>290</v>
      </c>
      <c r="G36" s="20" t="s">
        <v>28</v>
      </c>
      <c r="H36" s="20" t="s">
        <v>28</v>
      </c>
      <c r="I36" s="20" t="s">
        <v>20</v>
      </c>
      <c r="J36" s="51">
        <v>25719</v>
      </c>
      <c r="K36" s="153" t="s">
        <v>59</v>
      </c>
      <c r="L36" s="19">
        <v>78.8</v>
      </c>
      <c r="M36" s="33">
        <v>0.732</v>
      </c>
      <c r="N36" s="29"/>
      <c r="O36" s="20"/>
      <c r="P36" s="32"/>
      <c r="Q36" s="151"/>
      <c r="R36" s="20"/>
      <c r="S36" s="33">
        <f t="shared" si="4"/>
        <v>0</v>
      </c>
      <c r="T36" s="20">
        <v>50</v>
      </c>
      <c r="U36" s="20">
        <v>52.5</v>
      </c>
      <c r="V36" s="32">
        <v>55</v>
      </c>
      <c r="W36" s="152"/>
      <c r="X36" s="32">
        <v>55</v>
      </c>
      <c r="Y36" s="33">
        <f t="shared" si="5"/>
        <v>40.26</v>
      </c>
      <c r="Z36" s="20">
        <f t="shared" si="6"/>
        <v>55</v>
      </c>
      <c r="AA36" s="33">
        <f t="shared" si="7"/>
        <v>40.26</v>
      </c>
      <c r="AB36" s="20"/>
      <c r="AC36" s="20"/>
      <c r="AD36" s="20">
        <v>12</v>
      </c>
    </row>
    <row r="37" spans="1:30" s="25" customFormat="1" ht="12.75">
      <c r="A37" s="20">
        <v>5</v>
      </c>
      <c r="B37" s="20">
        <v>2</v>
      </c>
      <c r="C37" s="20" t="s">
        <v>38</v>
      </c>
      <c r="D37" s="20" t="s">
        <v>27</v>
      </c>
      <c r="E37" s="20">
        <v>82.5</v>
      </c>
      <c r="F37" s="20" t="s">
        <v>301</v>
      </c>
      <c r="G37" s="20" t="s">
        <v>195</v>
      </c>
      <c r="H37" s="20" t="s">
        <v>195</v>
      </c>
      <c r="I37" s="20" t="s">
        <v>20</v>
      </c>
      <c r="J37" s="51">
        <v>25232</v>
      </c>
      <c r="K37" s="20" t="s">
        <v>55</v>
      </c>
      <c r="L37" s="19">
        <v>82.45</v>
      </c>
      <c r="M37" s="33">
        <v>0.7264</v>
      </c>
      <c r="N37" s="150"/>
      <c r="O37" s="29"/>
      <c r="P37" s="29"/>
      <c r="Q37" s="151"/>
      <c r="R37" s="32"/>
      <c r="S37" s="33">
        <f t="shared" si="4"/>
        <v>0</v>
      </c>
      <c r="T37" s="20">
        <v>55</v>
      </c>
      <c r="U37" s="106">
        <v>65</v>
      </c>
      <c r="V37" s="106">
        <v>65</v>
      </c>
      <c r="W37" s="152"/>
      <c r="X37" s="20">
        <v>55</v>
      </c>
      <c r="Y37" s="33">
        <f t="shared" si="5"/>
        <v>39.952000000000005</v>
      </c>
      <c r="Z37" s="20">
        <f t="shared" si="6"/>
        <v>55</v>
      </c>
      <c r="AA37" s="33">
        <f t="shared" si="7"/>
        <v>39.952000000000005</v>
      </c>
      <c r="AB37" s="20"/>
      <c r="AC37" s="20"/>
      <c r="AD37" s="20">
        <v>5</v>
      </c>
    </row>
    <row r="38" spans="1:30" s="25" customFormat="1" ht="12.75">
      <c r="A38" s="20">
        <v>12</v>
      </c>
      <c r="B38" s="20">
        <v>1</v>
      </c>
      <c r="C38" s="20" t="s">
        <v>38</v>
      </c>
      <c r="D38" s="20" t="s">
        <v>27</v>
      </c>
      <c r="E38" s="20">
        <v>67.5</v>
      </c>
      <c r="F38" s="20" t="s">
        <v>283</v>
      </c>
      <c r="G38" s="20" t="s">
        <v>212</v>
      </c>
      <c r="H38" s="20" t="s">
        <v>212</v>
      </c>
      <c r="I38" s="20" t="s">
        <v>20</v>
      </c>
      <c r="J38" s="51">
        <v>26828</v>
      </c>
      <c r="K38" s="20" t="s">
        <v>59</v>
      </c>
      <c r="L38" s="19">
        <v>67.3</v>
      </c>
      <c r="M38" s="33">
        <v>0.778</v>
      </c>
      <c r="N38" s="29"/>
      <c r="O38" s="20"/>
      <c r="P38" s="32"/>
      <c r="Q38" s="151"/>
      <c r="R38" s="20"/>
      <c r="S38" s="33">
        <f t="shared" si="4"/>
        <v>0</v>
      </c>
      <c r="T38" s="20">
        <v>37.5</v>
      </c>
      <c r="U38" s="20">
        <v>45</v>
      </c>
      <c r="V38" s="32">
        <v>50</v>
      </c>
      <c r="W38" s="152"/>
      <c r="X38" s="32">
        <v>50</v>
      </c>
      <c r="Y38" s="33">
        <f t="shared" si="5"/>
        <v>38.9</v>
      </c>
      <c r="Z38" s="20">
        <f t="shared" si="6"/>
        <v>50</v>
      </c>
      <c r="AA38" s="33">
        <f t="shared" si="7"/>
        <v>38.9</v>
      </c>
      <c r="AB38" s="20"/>
      <c r="AC38" s="20"/>
      <c r="AD38" s="20">
        <v>12</v>
      </c>
    </row>
    <row r="39" spans="1:30" s="25" customFormat="1" ht="12.75">
      <c r="A39" s="20">
        <v>12</v>
      </c>
      <c r="B39" s="20">
        <v>1</v>
      </c>
      <c r="C39" s="20" t="s">
        <v>38</v>
      </c>
      <c r="D39" s="20" t="s">
        <v>27</v>
      </c>
      <c r="E39" s="20">
        <v>90</v>
      </c>
      <c r="F39" s="20" t="s">
        <v>306</v>
      </c>
      <c r="G39" s="20" t="s">
        <v>88</v>
      </c>
      <c r="H39" s="20" t="s">
        <v>22</v>
      </c>
      <c r="I39" s="20" t="s">
        <v>20</v>
      </c>
      <c r="J39" s="51">
        <v>27259</v>
      </c>
      <c r="K39" s="153" t="s">
        <v>59</v>
      </c>
      <c r="L39" s="19">
        <v>88.2</v>
      </c>
      <c r="M39" s="33">
        <v>0.621</v>
      </c>
      <c r="N39" s="29"/>
      <c r="O39" s="20"/>
      <c r="P39" s="32"/>
      <c r="Q39" s="151"/>
      <c r="R39" s="20"/>
      <c r="S39" s="33">
        <f t="shared" si="4"/>
        <v>0</v>
      </c>
      <c r="T39" s="20">
        <v>52.5</v>
      </c>
      <c r="U39" s="20">
        <v>57.5</v>
      </c>
      <c r="V39" s="32">
        <v>62.5</v>
      </c>
      <c r="W39" s="152"/>
      <c r="X39" s="32">
        <v>62.5</v>
      </c>
      <c r="Y39" s="33">
        <f t="shared" si="5"/>
        <v>38.8125</v>
      </c>
      <c r="Z39" s="20">
        <f t="shared" si="6"/>
        <v>62.5</v>
      </c>
      <c r="AA39" s="33">
        <f t="shared" si="7"/>
        <v>38.8125</v>
      </c>
      <c r="AB39" s="20"/>
      <c r="AC39" s="20" t="s">
        <v>129</v>
      </c>
      <c r="AD39" s="20">
        <v>12</v>
      </c>
    </row>
    <row r="40" spans="1:30" s="25" customFormat="1" ht="12.75">
      <c r="A40" s="20">
        <v>12</v>
      </c>
      <c r="B40" s="20">
        <v>1</v>
      </c>
      <c r="C40" s="20" t="s">
        <v>38</v>
      </c>
      <c r="D40" s="20" t="s">
        <v>27</v>
      </c>
      <c r="E40" s="20">
        <v>90</v>
      </c>
      <c r="F40" s="20" t="s">
        <v>268</v>
      </c>
      <c r="G40" s="20" t="s">
        <v>206</v>
      </c>
      <c r="H40" s="20" t="s">
        <v>206</v>
      </c>
      <c r="I40" s="20" t="s">
        <v>20</v>
      </c>
      <c r="J40" s="51">
        <v>31726</v>
      </c>
      <c r="K40" s="20" t="s">
        <v>19</v>
      </c>
      <c r="L40" s="19">
        <v>87.9</v>
      </c>
      <c r="M40" s="33">
        <v>0.5939</v>
      </c>
      <c r="N40" s="29"/>
      <c r="O40" s="20"/>
      <c r="P40" s="32"/>
      <c r="Q40" s="151"/>
      <c r="R40" s="20"/>
      <c r="S40" s="33">
        <f t="shared" si="4"/>
        <v>0</v>
      </c>
      <c r="T40" s="20">
        <v>75</v>
      </c>
      <c r="U40" s="20">
        <v>80</v>
      </c>
      <c r="V40" s="32">
        <v>82.5</v>
      </c>
      <c r="W40" s="152"/>
      <c r="X40" s="32">
        <v>82.5</v>
      </c>
      <c r="Y40" s="33">
        <f t="shared" si="5"/>
        <v>48.99675</v>
      </c>
      <c r="Z40" s="20">
        <f t="shared" si="6"/>
        <v>82.5</v>
      </c>
      <c r="AA40" s="33">
        <f t="shared" si="7"/>
        <v>48.99675</v>
      </c>
      <c r="AB40" s="20" t="s">
        <v>474</v>
      </c>
      <c r="AC40" s="20" t="s">
        <v>461</v>
      </c>
      <c r="AD40" s="20">
        <v>48</v>
      </c>
    </row>
    <row r="41" spans="1:30" s="25" customFormat="1" ht="12.75">
      <c r="A41" s="132">
        <v>12</v>
      </c>
      <c r="B41" s="132">
        <v>1</v>
      </c>
      <c r="C41" s="132" t="s">
        <v>38</v>
      </c>
      <c r="D41" s="132" t="s">
        <v>27</v>
      </c>
      <c r="E41" s="132">
        <v>52</v>
      </c>
      <c r="F41" s="132" t="s">
        <v>245</v>
      </c>
      <c r="G41" s="132" t="s">
        <v>33</v>
      </c>
      <c r="H41" s="132" t="s">
        <v>33</v>
      </c>
      <c r="I41" s="132" t="s">
        <v>33</v>
      </c>
      <c r="J41" s="133">
        <v>30715</v>
      </c>
      <c r="K41" s="134" t="s">
        <v>19</v>
      </c>
      <c r="L41" s="135">
        <v>50.8</v>
      </c>
      <c r="M41" s="136">
        <v>0.978</v>
      </c>
      <c r="N41" s="137"/>
      <c r="O41" s="132"/>
      <c r="P41" s="142"/>
      <c r="Q41" s="139"/>
      <c r="R41" s="132"/>
      <c r="S41" s="136">
        <f t="shared" si="4"/>
        <v>0</v>
      </c>
      <c r="T41" s="132">
        <v>45</v>
      </c>
      <c r="U41" s="132">
        <v>50</v>
      </c>
      <c r="V41" s="138">
        <v>53.5</v>
      </c>
      <c r="W41" s="141"/>
      <c r="X41" s="140">
        <v>50</v>
      </c>
      <c r="Y41" s="136">
        <f t="shared" si="5"/>
        <v>48.9</v>
      </c>
      <c r="Z41" s="132">
        <f t="shared" si="6"/>
        <v>50</v>
      </c>
      <c r="AA41" s="136">
        <f t="shared" si="7"/>
        <v>48.9</v>
      </c>
      <c r="AB41" s="132" t="s">
        <v>475</v>
      </c>
      <c r="AC41" s="132"/>
      <c r="AD41" s="132">
        <v>27</v>
      </c>
    </row>
    <row r="42" spans="1:30" s="25" customFormat="1" ht="12.75">
      <c r="A42" s="132">
        <v>12</v>
      </c>
      <c r="B42" s="132">
        <v>1</v>
      </c>
      <c r="C42" s="132" t="s">
        <v>38</v>
      </c>
      <c r="D42" s="132" t="s">
        <v>27</v>
      </c>
      <c r="E42" s="132">
        <v>75</v>
      </c>
      <c r="F42" s="132" t="s">
        <v>79</v>
      </c>
      <c r="G42" s="132" t="s">
        <v>80</v>
      </c>
      <c r="H42" s="132" t="s">
        <v>80</v>
      </c>
      <c r="I42" s="132" t="s">
        <v>80</v>
      </c>
      <c r="J42" s="133">
        <v>31810</v>
      </c>
      <c r="K42" s="132" t="s">
        <v>19</v>
      </c>
      <c r="L42" s="135">
        <v>71.85</v>
      </c>
      <c r="M42" s="136">
        <v>0.6882</v>
      </c>
      <c r="N42" s="137"/>
      <c r="O42" s="138"/>
      <c r="P42" s="140"/>
      <c r="Q42" s="139"/>
      <c r="R42" s="132"/>
      <c r="S42" s="136">
        <f t="shared" si="4"/>
        <v>0</v>
      </c>
      <c r="T42" s="132">
        <v>67.5</v>
      </c>
      <c r="U42" s="132">
        <v>70</v>
      </c>
      <c r="V42" s="140">
        <v>71</v>
      </c>
      <c r="W42" s="141">
        <v>72.5</v>
      </c>
      <c r="X42" s="140">
        <v>71</v>
      </c>
      <c r="Y42" s="136">
        <f t="shared" si="5"/>
        <v>48.8622</v>
      </c>
      <c r="Z42" s="132">
        <f t="shared" si="6"/>
        <v>71</v>
      </c>
      <c r="AA42" s="136">
        <f t="shared" si="7"/>
        <v>48.8622</v>
      </c>
      <c r="AB42" s="132" t="s">
        <v>476</v>
      </c>
      <c r="AC42" s="132" t="s">
        <v>198</v>
      </c>
      <c r="AD42" s="132">
        <v>21</v>
      </c>
    </row>
    <row r="43" spans="1:30" s="25" customFormat="1" ht="12.75">
      <c r="A43" s="20">
        <v>5</v>
      </c>
      <c r="B43" s="20">
        <v>2</v>
      </c>
      <c r="C43" s="20" t="s">
        <v>38</v>
      </c>
      <c r="D43" s="20" t="s">
        <v>27</v>
      </c>
      <c r="E43" s="20">
        <v>90</v>
      </c>
      <c r="F43" s="20" t="s">
        <v>305</v>
      </c>
      <c r="G43" s="20" t="s">
        <v>113</v>
      </c>
      <c r="H43" s="20" t="s">
        <v>113</v>
      </c>
      <c r="I43" s="20" t="s">
        <v>20</v>
      </c>
      <c r="J43" s="51">
        <v>33129</v>
      </c>
      <c r="K43" s="153" t="s">
        <v>19</v>
      </c>
      <c r="L43" s="19">
        <v>88.4</v>
      </c>
      <c r="M43" s="33">
        <v>0.5918</v>
      </c>
      <c r="N43" s="29"/>
      <c r="O43" s="20"/>
      <c r="P43" s="32"/>
      <c r="Q43" s="151"/>
      <c r="R43" s="20"/>
      <c r="S43" s="33">
        <f t="shared" si="4"/>
        <v>0</v>
      </c>
      <c r="T43" s="20">
        <v>70</v>
      </c>
      <c r="U43" s="20">
        <v>76</v>
      </c>
      <c r="V43" s="32">
        <v>80</v>
      </c>
      <c r="W43" s="152">
        <v>82.5</v>
      </c>
      <c r="X43" s="32">
        <v>80</v>
      </c>
      <c r="Y43" s="33">
        <f t="shared" si="5"/>
        <v>47.344</v>
      </c>
      <c r="Z43" s="20">
        <f t="shared" si="6"/>
        <v>80</v>
      </c>
      <c r="AA43" s="33">
        <f t="shared" si="7"/>
        <v>47.344</v>
      </c>
      <c r="AB43" s="20"/>
      <c r="AC43" s="20"/>
      <c r="AD43" s="20">
        <v>5</v>
      </c>
    </row>
    <row r="44" spans="1:30" s="25" customFormat="1" ht="12.75">
      <c r="A44" s="20">
        <v>12</v>
      </c>
      <c r="B44" s="20">
        <v>1</v>
      </c>
      <c r="C44" s="20" t="s">
        <v>38</v>
      </c>
      <c r="D44" s="20" t="s">
        <v>27</v>
      </c>
      <c r="E44" s="20">
        <v>67.5</v>
      </c>
      <c r="F44" s="20" t="s">
        <v>281</v>
      </c>
      <c r="G44" s="20" t="s">
        <v>212</v>
      </c>
      <c r="H44" s="20" t="s">
        <v>212</v>
      </c>
      <c r="I44" s="20" t="s">
        <v>20</v>
      </c>
      <c r="J44" s="51">
        <v>34669</v>
      </c>
      <c r="K44" s="20" t="s">
        <v>19</v>
      </c>
      <c r="L44" s="19">
        <v>66.6</v>
      </c>
      <c r="M44" s="33">
        <v>0.7647</v>
      </c>
      <c r="N44" s="29"/>
      <c r="O44" s="20"/>
      <c r="P44" s="32"/>
      <c r="Q44" s="151"/>
      <c r="R44" s="20"/>
      <c r="S44" s="33">
        <f t="shared" si="4"/>
        <v>0</v>
      </c>
      <c r="T44" s="20">
        <v>50</v>
      </c>
      <c r="U44" s="20">
        <v>55</v>
      </c>
      <c r="V44" s="32">
        <v>60</v>
      </c>
      <c r="W44" s="152"/>
      <c r="X44" s="32">
        <v>60</v>
      </c>
      <c r="Y44" s="33">
        <f t="shared" si="5"/>
        <v>45.882000000000005</v>
      </c>
      <c r="Z44" s="20">
        <f t="shared" si="6"/>
        <v>60</v>
      </c>
      <c r="AA44" s="33">
        <f t="shared" si="7"/>
        <v>45.882000000000005</v>
      </c>
      <c r="AB44" s="20"/>
      <c r="AC44" s="20" t="s">
        <v>477</v>
      </c>
      <c r="AD44" s="20">
        <v>12</v>
      </c>
    </row>
    <row r="45" spans="1:30" s="25" customFormat="1" ht="12.75">
      <c r="A45" s="132">
        <v>12</v>
      </c>
      <c r="B45" s="132">
        <v>1</v>
      </c>
      <c r="C45" s="132" t="s">
        <v>38</v>
      </c>
      <c r="D45" s="132" t="s">
        <v>27</v>
      </c>
      <c r="E45" s="20">
        <v>82.5</v>
      </c>
      <c r="F45" s="132" t="s">
        <v>255</v>
      </c>
      <c r="G45" s="132" t="s">
        <v>80</v>
      </c>
      <c r="H45" s="132" t="s">
        <v>80</v>
      </c>
      <c r="I45" s="132" t="s">
        <v>80</v>
      </c>
      <c r="J45" s="133">
        <v>33385</v>
      </c>
      <c r="K45" s="132" t="s">
        <v>19</v>
      </c>
      <c r="L45" s="135">
        <v>80.65</v>
      </c>
      <c r="M45" s="136">
        <v>0.629</v>
      </c>
      <c r="N45" s="137"/>
      <c r="O45" s="132"/>
      <c r="P45" s="140"/>
      <c r="Q45" s="139"/>
      <c r="R45" s="132"/>
      <c r="S45" s="136">
        <f t="shared" si="4"/>
        <v>0</v>
      </c>
      <c r="T45" s="132">
        <v>67.5</v>
      </c>
      <c r="U45" s="132">
        <v>70</v>
      </c>
      <c r="V45" s="140">
        <v>72.5</v>
      </c>
      <c r="W45" s="141"/>
      <c r="X45" s="140">
        <v>72.5</v>
      </c>
      <c r="Y45" s="136">
        <f t="shared" si="5"/>
        <v>45.6025</v>
      </c>
      <c r="Z45" s="132">
        <f t="shared" si="6"/>
        <v>72.5</v>
      </c>
      <c r="AA45" s="136">
        <f t="shared" si="7"/>
        <v>45.6025</v>
      </c>
      <c r="AB45" s="132"/>
      <c r="AC45" s="132" t="s">
        <v>256</v>
      </c>
      <c r="AD45" s="132">
        <v>12</v>
      </c>
    </row>
    <row r="46" spans="1:30" s="25" customFormat="1" ht="12.75">
      <c r="A46" s="20">
        <v>5</v>
      </c>
      <c r="B46" s="20">
        <v>2</v>
      </c>
      <c r="C46" s="20" t="s">
        <v>38</v>
      </c>
      <c r="D46" s="20" t="s">
        <v>27</v>
      </c>
      <c r="E46" s="20">
        <v>82.5</v>
      </c>
      <c r="F46" s="20" t="s">
        <v>291</v>
      </c>
      <c r="G46" s="20" t="s">
        <v>195</v>
      </c>
      <c r="H46" s="20" t="s">
        <v>195</v>
      </c>
      <c r="I46" s="20" t="s">
        <v>20</v>
      </c>
      <c r="J46" s="51">
        <v>31779</v>
      </c>
      <c r="K46" s="153" t="s">
        <v>19</v>
      </c>
      <c r="L46" s="19">
        <v>81.65</v>
      </c>
      <c r="M46" s="33">
        <v>0.6235</v>
      </c>
      <c r="N46" s="29"/>
      <c r="O46" s="20"/>
      <c r="P46" s="32"/>
      <c r="Q46" s="151"/>
      <c r="R46" s="20"/>
      <c r="S46" s="33">
        <f t="shared" si="4"/>
        <v>0</v>
      </c>
      <c r="T46" s="20">
        <v>65</v>
      </c>
      <c r="U46" s="20">
        <v>72.5</v>
      </c>
      <c r="V46" s="106">
        <v>75</v>
      </c>
      <c r="W46" s="152"/>
      <c r="X46" s="32">
        <v>72.5</v>
      </c>
      <c r="Y46" s="33">
        <f t="shared" si="5"/>
        <v>45.20375000000001</v>
      </c>
      <c r="Z46" s="20">
        <f t="shared" si="6"/>
        <v>72.5</v>
      </c>
      <c r="AA46" s="33">
        <f t="shared" si="7"/>
        <v>45.20375000000001</v>
      </c>
      <c r="AB46" s="20"/>
      <c r="AC46" s="20"/>
      <c r="AD46" s="20">
        <v>5</v>
      </c>
    </row>
    <row r="47" spans="1:30" s="25" customFormat="1" ht="12.75">
      <c r="A47" s="132">
        <v>3</v>
      </c>
      <c r="B47" s="132">
        <v>3</v>
      </c>
      <c r="C47" s="132" t="s">
        <v>38</v>
      </c>
      <c r="D47" s="132" t="s">
        <v>27</v>
      </c>
      <c r="E47" s="132">
        <v>82.5</v>
      </c>
      <c r="F47" s="132" t="s">
        <v>257</v>
      </c>
      <c r="G47" s="132" t="s">
        <v>208</v>
      </c>
      <c r="H47" s="132" t="s">
        <v>208</v>
      </c>
      <c r="I47" s="132" t="s">
        <v>20</v>
      </c>
      <c r="J47" s="133">
        <v>31632</v>
      </c>
      <c r="K47" s="134" t="s">
        <v>19</v>
      </c>
      <c r="L47" s="135">
        <v>82.3</v>
      </c>
      <c r="M47" s="136">
        <v>0.6203</v>
      </c>
      <c r="N47" s="137"/>
      <c r="O47" s="132"/>
      <c r="P47" s="140"/>
      <c r="Q47" s="139"/>
      <c r="R47" s="132"/>
      <c r="S47" s="136">
        <f t="shared" si="4"/>
        <v>0</v>
      </c>
      <c r="T47" s="132">
        <v>60</v>
      </c>
      <c r="U47" s="132">
        <v>67.5</v>
      </c>
      <c r="V47" s="140">
        <v>72.5</v>
      </c>
      <c r="W47" s="141"/>
      <c r="X47" s="140">
        <v>72.5</v>
      </c>
      <c r="Y47" s="136">
        <f t="shared" si="5"/>
        <v>44.97175</v>
      </c>
      <c r="Z47" s="132">
        <f t="shared" si="6"/>
        <v>72.5</v>
      </c>
      <c r="AA47" s="136">
        <f t="shared" si="7"/>
        <v>44.97175</v>
      </c>
      <c r="AB47" s="132"/>
      <c r="AC47" s="132" t="s">
        <v>323</v>
      </c>
      <c r="AD47" s="132">
        <v>3</v>
      </c>
    </row>
    <row r="48" spans="1:30" s="25" customFormat="1" ht="12.75">
      <c r="A48" s="132">
        <v>5</v>
      </c>
      <c r="B48" s="132">
        <v>2</v>
      </c>
      <c r="C48" s="132" t="s">
        <v>38</v>
      </c>
      <c r="D48" s="132" t="s">
        <v>27</v>
      </c>
      <c r="E48" s="132">
        <v>75</v>
      </c>
      <c r="F48" s="132" t="s">
        <v>250</v>
      </c>
      <c r="G48" s="132" t="s">
        <v>71</v>
      </c>
      <c r="H48" s="132" t="s">
        <v>71</v>
      </c>
      <c r="I48" s="132" t="s">
        <v>20</v>
      </c>
      <c r="J48" s="133">
        <v>34962</v>
      </c>
      <c r="K48" s="134" t="s">
        <v>19</v>
      </c>
      <c r="L48" s="135">
        <v>73.4</v>
      </c>
      <c r="M48" s="136">
        <v>0.676</v>
      </c>
      <c r="N48" s="137"/>
      <c r="O48" s="132"/>
      <c r="P48" s="140"/>
      <c r="Q48" s="139"/>
      <c r="R48" s="132"/>
      <c r="S48" s="136">
        <f t="shared" si="4"/>
        <v>0</v>
      </c>
      <c r="T48" s="132">
        <v>55</v>
      </c>
      <c r="U48" s="132">
        <v>62.5</v>
      </c>
      <c r="V48" s="138">
        <v>67.5</v>
      </c>
      <c r="W48" s="141"/>
      <c r="X48" s="140">
        <v>62.5</v>
      </c>
      <c r="Y48" s="136">
        <f t="shared" si="5"/>
        <v>42.25</v>
      </c>
      <c r="Z48" s="132">
        <f t="shared" si="6"/>
        <v>62.5</v>
      </c>
      <c r="AA48" s="136">
        <f t="shared" si="7"/>
        <v>42.25</v>
      </c>
      <c r="AB48" s="132"/>
      <c r="AC48" s="132"/>
      <c r="AD48" s="132">
        <v>5</v>
      </c>
    </row>
    <row r="49" spans="1:30" s="25" customFormat="1" ht="12.75">
      <c r="A49" s="20">
        <v>12</v>
      </c>
      <c r="B49" s="20">
        <v>1</v>
      </c>
      <c r="C49" s="20" t="s">
        <v>38</v>
      </c>
      <c r="D49" s="20" t="s">
        <v>27</v>
      </c>
      <c r="E49" s="20">
        <v>110</v>
      </c>
      <c r="F49" s="20" t="s">
        <v>309</v>
      </c>
      <c r="G49" s="20" t="s">
        <v>273</v>
      </c>
      <c r="H49" s="20" t="s">
        <v>22</v>
      </c>
      <c r="I49" s="20" t="s">
        <v>20</v>
      </c>
      <c r="J49" s="51">
        <v>29225</v>
      </c>
      <c r="K49" s="20" t="s">
        <v>19</v>
      </c>
      <c r="L49" s="19">
        <v>109.05</v>
      </c>
      <c r="M49" s="33">
        <v>0.5376</v>
      </c>
      <c r="N49" s="29"/>
      <c r="O49" s="20"/>
      <c r="P49" s="32"/>
      <c r="Q49" s="151"/>
      <c r="R49" s="20"/>
      <c r="S49" s="33">
        <f t="shared" si="4"/>
        <v>0</v>
      </c>
      <c r="T49" s="20">
        <v>67.5</v>
      </c>
      <c r="U49" s="20">
        <v>72.5</v>
      </c>
      <c r="V49" s="32">
        <v>75</v>
      </c>
      <c r="W49" s="152"/>
      <c r="X49" s="32">
        <v>75</v>
      </c>
      <c r="Y49" s="33">
        <f t="shared" si="5"/>
        <v>40.32</v>
      </c>
      <c r="Z49" s="20">
        <f t="shared" si="6"/>
        <v>75</v>
      </c>
      <c r="AA49" s="33">
        <f t="shared" si="7"/>
        <v>40.32</v>
      </c>
      <c r="AB49" s="20"/>
      <c r="AC49" s="20"/>
      <c r="AD49" s="20">
        <v>12</v>
      </c>
    </row>
    <row r="50" spans="1:30" s="25" customFormat="1" ht="12.75">
      <c r="A50" s="20">
        <v>12</v>
      </c>
      <c r="B50" s="20">
        <v>1</v>
      </c>
      <c r="C50" s="20" t="s">
        <v>38</v>
      </c>
      <c r="D50" s="20" t="s">
        <v>27</v>
      </c>
      <c r="E50" s="20">
        <v>125</v>
      </c>
      <c r="F50" s="20" t="s">
        <v>312</v>
      </c>
      <c r="G50" s="20" t="s">
        <v>28</v>
      </c>
      <c r="H50" s="20" t="s">
        <v>28</v>
      </c>
      <c r="I50" s="20" t="s">
        <v>20</v>
      </c>
      <c r="J50" s="51">
        <v>32523</v>
      </c>
      <c r="K50" s="153" t="s">
        <v>19</v>
      </c>
      <c r="L50" s="19">
        <v>124.05</v>
      </c>
      <c r="M50" s="33">
        <v>0.5223</v>
      </c>
      <c r="N50" s="29"/>
      <c r="O50" s="20"/>
      <c r="P50" s="32"/>
      <c r="Q50" s="151"/>
      <c r="R50" s="20"/>
      <c r="S50" s="33">
        <f t="shared" si="4"/>
        <v>0</v>
      </c>
      <c r="T50" s="20">
        <v>70</v>
      </c>
      <c r="U50" s="20">
        <v>75</v>
      </c>
      <c r="V50" s="106">
        <v>80</v>
      </c>
      <c r="W50" s="152"/>
      <c r="X50" s="32">
        <v>75</v>
      </c>
      <c r="Y50" s="33">
        <f t="shared" si="5"/>
        <v>39.1725</v>
      </c>
      <c r="Z50" s="20">
        <f t="shared" si="6"/>
        <v>75</v>
      </c>
      <c r="AA50" s="33">
        <f t="shared" si="7"/>
        <v>39.1725</v>
      </c>
      <c r="AB50" s="20"/>
      <c r="AC50" s="20"/>
      <c r="AD50" s="20">
        <v>12</v>
      </c>
    </row>
    <row r="51" spans="1:30" s="25" customFormat="1" ht="12.75">
      <c r="A51" s="20">
        <v>12</v>
      </c>
      <c r="B51" s="20">
        <v>1</v>
      </c>
      <c r="C51" s="20" t="s">
        <v>38</v>
      </c>
      <c r="D51" s="20" t="s">
        <v>27</v>
      </c>
      <c r="E51" s="20">
        <v>100</v>
      </c>
      <c r="F51" s="20" t="s">
        <v>265</v>
      </c>
      <c r="G51" s="20" t="s">
        <v>266</v>
      </c>
      <c r="H51" s="20" t="s">
        <v>22</v>
      </c>
      <c r="I51" s="20" t="s">
        <v>20</v>
      </c>
      <c r="J51" s="51">
        <v>30654</v>
      </c>
      <c r="K51" s="20" t="s">
        <v>19</v>
      </c>
      <c r="L51" s="19">
        <v>99.2</v>
      </c>
      <c r="M51" s="33">
        <v>0.556</v>
      </c>
      <c r="N51" s="29"/>
      <c r="O51" s="20"/>
      <c r="P51" s="106"/>
      <c r="Q51" s="151"/>
      <c r="R51" s="20"/>
      <c r="S51" s="33">
        <f t="shared" si="4"/>
        <v>0</v>
      </c>
      <c r="T51" s="20">
        <v>62.5</v>
      </c>
      <c r="U51" s="20">
        <v>67.5</v>
      </c>
      <c r="V51" s="32">
        <v>70</v>
      </c>
      <c r="W51" s="152"/>
      <c r="X51" s="32">
        <v>70</v>
      </c>
      <c r="Y51" s="33">
        <f t="shared" si="5"/>
        <v>38.92</v>
      </c>
      <c r="Z51" s="20">
        <f t="shared" si="6"/>
        <v>70</v>
      </c>
      <c r="AA51" s="33">
        <f t="shared" si="7"/>
        <v>38.92</v>
      </c>
      <c r="AB51" s="20"/>
      <c r="AC51" s="20" t="s">
        <v>267</v>
      </c>
      <c r="AD51" s="20">
        <v>12</v>
      </c>
    </row>
    <row r="52" spans="1:30" s="25" customFormat="1" ht="12.75">
      <c r="A52" s="20">
        <v>12</v>
      </c>
      <c r="B52" s="20">
        <v>1</v>
      </c>
      <c r="C52" s="20" t="s">
        <v>38</v>
      </c>
      <c r="D52" s="20" t="s">
        <v>27</v>
      </c>
      <c r="E52" s="20">
        <v>60</v>
      </c>
      <c r="F52" s="20" t="s">
        <v>276</v>
      </c>
      <c r="G52" s="20" t="s">
        <v>78</v>
      </c>
      <c r="H52" s="20" t="s">
        <v>78</v>
      </c>
      <c r="I52" s="20" t="s">
        <v>20</v>
      </c>
      <c r="J52" s="51">
        <v>31077</v>
      </c>
      <c r="K52" s="20" t="s">
        <v>19</v>
      </c>
      <c r="L52" s="19">
        <v>56.8</v>
      </c>
      <c r="M52" s="33">
        <v>0.8613</v>
      </c>
      <c r="N52" s="29"/>
      <c r="O52" s="20"/>
      <c r="P52" s="32"/>
      <c r="Q52" s="151"/>
      <c r="R52" s="20"/>
      <c r="S52" s="33">
        <f t="shared" si="4"/>
        <v>0</v>
      </c>
      <c r="T52" s="20">
        <v>40</v>
      </c>
      <c r="U52" s="20">
        <v>42.5</v>
      </c>
      <c r="V52" s="32">
        <v>45</v>
      </c>
      <c r="W52" s="152"/>
      <c r="X52" s="32">
        <v>45</v>
      </c>
      <c r="Y52" s="33">
        <f t="shared" si="5"/>
        <v>38.7585</v>
      </c>
      <c r="Z52" s="20">
        <f t="shared" si="6"/>
        <v>45</v>
      </c>
      <c r="AA52" s="33">
        <f t="shared" si="7"/>
        <v>38.7585</v>
      </c>
      <c r="AB52" s="20"/>
      <c r="AC52" s="20"/>
      <c r="AD52" s="20">
        <v>12</v>
      </c>
    </row>
    <row r="53" spans="1:30" s="25" customFormat="1" ht="12.75">
      <c r="A53" s="20">
        <v>2</v>
      </c>
      <c r="B53" s="20">
        <v>4</v>
      </c>
      <c r="C53" s="20" t="s">
        <v>38</v>
      </c>
      <c r="D53" s="20" t="s">
        <v>27</v>
      </c>
      <c r="E53" s="20">
        <v>82.5</v>
      </c>
      <c r="F53" s="20" t="s">
        <v>293</v>
      </c>
      <c r="G53" s="20" t="s">
        <v>113</v>
      </c>
      <c r="H53" s="20" t="s">
        <v>113</v>
      </c>
      <c r="I53" s="20" t="s">
        <v>20</v>
      </c>
      <c r="J53" s="51">
        <v>31040</v>
      </c>
      <c r="K53" s="153" t="s">
        <v>19</v>
      </c>
      <c r="L53" s="19">
        <v>82.5</v>
      </c>
      <c r="M53" s="33">
        <v>0.6193</v>
      </c>
      <c r="N53" s="29"/>
      <c r="O53" s="20"/>
      <c r="P53" s="32"/>
      <c r="Q53" s="151"/>
      <c r="R53" s="20"/>
      <c r="S53" s="33">
        <f t="shared" si="4"/>
        <v>0</v>
      </c>
      <c r="T53" s="20">
        <v>55</v>
      </c>
      <c r="U53" s="20">
        <v>62.5</v>
      </c>
      <c r="V53" s="106">
        <v>65</v>
      </c>
      <c r="W53" s="152"/>
      <c r="X53" s="32">
        <v>62.5</v>
      </c>
      <c r="Y53" s="33">
        <f t="shared" si="5"/>
        <v>38.70625</v>
      </c>
      <c r="Z53" s="20">
        <f t="shared" si="6"/>
        <v>62.5</v>
      </c>
      <c r="AA53" s="33">
        <f t="shared" si="7"/>
        <v>38.70625</v>
      </c>
      <c r="AB53" s="20"/>
      <c r="AC53" s="20" t="s">
        <v>482</v>
      </c>
      <c r="AD53" s="20">
        <v>2</v>
      </c>
    </row>
    <row r="54" spans="1:30" s="25" customFormat="1" ht="12.75">
      <c r="A54" s="20">
        <v>3</v>
      </c>
      <c r="B54" s="20">
        <v>3</v>
      </c>
      <c r="C54" s="20" t="s">
        <v>38</v>
      </c>
      <c r="D54" s="20" t="s">
        <v>27</v>
      </c>
      <c r="E54" s="20">
        <v>75</v>
      </c>
      <c r="F54" s="20" t="s">
        <v>289</v>
      </c>
      <c r="G54" s="20" t="s">
        <v>212</v>
      </c>
      <c r="H54" s="20" t="s">
        <v>212</v>
      </c>
      <c r="I54" s="20" t="s">
        <v>20</v>
      </c>
      <c r="J54" s="51">
        <v>32546</v>
      </c>
      <c r="K54" s="20" t="s">
        <v>19</v>
      </c>
      <c r="L54" s="19">
        <v>74.8</v>
      </c>
      <c r="M54" s="33">
        <v>0.6559</v>
      </c>
      <c r="N54" s="20"/>
      <c r="O54" s="20"/>
      <c r="P54" s="20"/>
      <c r="Q54" s="151"/>
      <c r="R54" s="20"/>
      <c r="S54" s="33">
        <f t="shared" si="4"/>
        <v>0</v>
      </c>
      <c r="T54" s="20">
        <v>45</v>
      </c>
      <c r="U54" s="20">
        <v>52.5</v>
      </c>
      <c r="V54" s="32">
        <v>57.5</v>
      </c>
      <c r="W54" s="152"/>
      <c r="X54" s="32">
        <v>57.5</v>
      </c>
      <c r="Y54" s="33">
        <f t="shared" si="5"/>
        <v>37.71425</v>
      </c>
      <c r="Z54" s="20">
        <f t="shared" si="6"/>
        <v>57.5</v>
      </c>
      <c r="AA54" s="33">
        <f t="shared" si="7"/>
        <v>37.71425</v>
      </c>
      <c r="AB54" s="20"/>
      <c r="AC54" s="20"/>
      <c r="AD54" s="20">
        <v>3</v>
      </c>
    </row>
    <row r="55" spans="1:30" s="25" customFormat="1" ht="12.75">
      <c r="A55" s="20">
        <v>3</v>
      </c>
      <c r="B55" s="20">
        <v>3</v>
      </c>
      <c r="C55" s="20" t="s">
        <v>38</v>
      </c>
      <c r="D55" s="20" t="s">
        <v>27</v>
      </c>
      <c r="E55" s="20">
        <v>90</v>
      </c>
      <c r="F55" s="20" t="s">
        <v>304</v>
      </c>
      <c r="G55" s="20" t="s">
        <v>277</v>
      </c>
      <c r="H55" s="20" t="s">
        <v>277</v>
      </c>
      <c r="I55" s="20" t="s">
        <v>20</v>
      </c>
      <c r="J55" s="51">
        <v>30443</v>
      </c>
      <c r="K55" s="20" t="s">
        <v>19</v>
      </c>
      <c r="L55" s="19">
        <v>88.9</v>
      </c>
      <c r="M55" s="33">
        <v>0.5897</v>
      </c>
      <c r="N55" s="29"/>
      <c r="O55" s="20"/>
      <c r="P55" s="32"/>
      <c r="Q55" s="151"/>
      <c r="R55" s="20"/>
      <c r="S55" s="33">
        <f t="shared" si="4"/>
        <v>0</v>
      </c>
      <c r="T55" s="106">
        <v>62.5</v>
      </c>
      <c r="U55" s="20">
        <v>62.5</v>
      </c>
      <c r="V55" s="106">
        <v>70</v>
      </c>
      <c r="W55" s="152"/>
      <c r="X55" s="32">
        <v>62.5</v>
      </c>
      <c r="Y55" s="33">
        <f t="shared" si="5"/>
        <v>36.85625</v>
      </c>
      <c r="Z55" s="20">
        <f t="shared" si="6"/>
        <v>62.5</v>
      </c>
      <c r="AA55" s="33">
        <f t="shared" si="7"/>
        <v>36.85625</v>
      </c>
      <c r="AB55" s="20"/>
      <c r="AC55" s="20" t="s">
        <v>494</v>
      </c>
      <c r="AD55" s="20">
        <v>3</v>
      </c>
    </row>
    <row r="56" spans="1:30" s="25" customFormat="1" ht="12.75">
      <c r="A56" s="20">
        <v>2</v>
      </c>
      <c r="B56" s="20">
        <v>4</v>
      </c>
      <c r="C56" s="20" t="s">
        <v>38</v>
      </c>
      <c r="D56" s="20" t="s">
        <v>27</v>
      </c>
      <c r="E56" s="20">
        <v>90</v>
      </c>
      <c r="F56" s="20" t="s">
        <v>258</v>
      </c>
      <c r="G56" s="20" t="s">
        <v>34</v>
      </c>
      <c r="H56" s="20" t="s">
        <v>34</v>
      </c>
      <c r="I56" s="20" t="s">
        <v>20</v>
      </c>
      <c r="J56" s="51">
        <v>32284</v>
      </c>
      <c r="K56" s="20" t="s">
        <v>19</v>
      </c>
      <c r="L56" s="19">
        <v>89.3</v>
      </c>
      <c r="M56" s="33">
        <v>0.5881</v>
      </c>
      <c r="N56" s="150"/>
      <c r="O56" s="29"/>
      <c r="P56" s="29"/>
      <c r="Q56" s="151"/>
      <c r="R56" s="32"/>
      <c r="S56" s="33">
        <f t="shared" si="4"/>
        <v>0</v>
      </c>
      <c r="T56" s="20">
        <v>52.5</v>
      </c>
      <c r="U56" s="106">
        <v>62.5</v>
      </c>
      <c r="V56" s="20">
        <v>62.5</v>
      </c>
      <c r="W56" s="152"/>
      <c r="X56" s="20">
        <v>62.5</v>
      </c>
      <c r="Y56" s="33">
        <f t="shared" si="5"/>
        <v>36.756249999999994</v>
      </c>
      <c r="Z56" s="20">
        <f t="shared" si="6"/>
        <v>62.5</v>
      </c>
      <c r="AA56" s="33">
        <f t="shared" si="7"/>
        <v>36.756249999999994</v>
      </c>
      <c r="AB56" s="20"/>
      <c r="AC56" s="20" t="s">
        <v>493</v>
      </c>
      <c r="AD56" s="20">
        <v>2</v>
      </c>
    </row>
    <row r="57" spans="1:30" s="25" customFormat="1" ht="12.75">
      <c r="A57" s="132">
        <v>1</v>
      </c>
      <c r="B57" s="132">
        <v>5</v>
      </c>
      <c r="C57" s="132" t="s">
        <v>38</v>
      </c>
      <c r="D57" s="132" t="s">
        <v>27</v>
      </c>
      <c r="E57" s="132">
        <v>82.5</v>
      </c>
      <c r="F57" s="132" t="s">
        <v>247</v>
      </c>
      <c r="G57" s="132" t="s">
        <v>34</v>
      </c>
      <c r="H57" s="132" t="s">
        <v>34</v>
      </c>
      <c r="I57" s="132" t="s">
        <v>20</v>
      </c>
      <c r="J57" s="133">
        <v>33978</v>
      </c>
      <c r="K57" s="132" t="s">
        <v>19</v>
      </c>
      <c r="L57" s="135">
        <v>75.45</v>
      </c>
      <c r="M57" s="136">
        <v>0.661</v>
      </c>
      <c r="N57" s="137"/>
      <c r="O57" s="138"/>
      <c r="P57" s="140"/>
      <c r="Q57" s="139"/>
      <c r="R57" s="132"/>
      <c r="S57" s="136">
        <f t="shared" si="4"/>
        <v>0</v>
      </c>
      <c r="T57" s="132">
        <v>50</v>
      </c>
      <c r="U57" s="132">
        <v>55</v>
      </c>
      <c r="V57" s="138">
        <v>60</v>
      </c>
      <c r="W57" s="141"/>
      <c r="X57" s="140">
        <v>55</v>
      </c>
      <c r="Y57" s="136">
        <f t="shared" si="5"/>
        <v>36.355000000000004</v>
      </c>
      <c r="Z57" s="132">
        <f t="shared" si="6"/>
        <v>55</v>
      </c>
      <c r="AA57" s="136">
        <f t="shared" si="7"/>
        <v>36.355000000000004</v>
      </c>
      <c r="AB57" s="132"/>
      <c r="AC57" s="132"/>
      <c r="AD57" s="132">
        <v>1</v>
      </c>
    </row>
    <row r="58" spans="1:30" s="25" customFormat="1" ht="12.75">
      <c r="A58" s="20">
        <v>2</v>
      </c>
      <c r="B58" s="20">
        <v>4</v>
      </c>
      <c r="C58" s="20" t="s">
        <v>38</v>
      </c>
      <c r="D58" s="20" t="s">
        <v>27</v>
      </c>
      <c r="E58" s="20">
        <v>75</v>
      </c>
      <c r="F58" s="20" t="s">
        <v>285</v>
      </c>
      <c r="G58" s="20" t="s">
        <v>286</v>
      </c>
      <c r="H58" s="20" t="s">
        <v>52</v>
      </c>
      <c r="I58" s="20" t="s">
        <v>20</v>
      </c>
      <c r="J58" s="51">
        <v>31816</v>
      </c>
      <c r="K58" s="153" t="s">
        <v>19</v>
      </c>
      <c r="L58" s="19">
        <v>73.75</v>
      </c>
      <c r="M58" s="33">
        <v>0.673</v>
      </c>
      <c r="N58" s="29"/>
      <c r="O58" s="20"/>
      <c r="P58" s="32"/>
      <c r="Q58" s="151"/>
      <c r="R58" s="20"/>
      <c r="S58" s="33">
        <f t="shared" si="4"/>
        <v>0</v>
      </c>
      <c r="T58" s="20">
        <v>45</v>
      </c>
      <c r="U58" s="106">
        <v>52.5</v>
      </c>
      <c r="V58" s="32">
        <v>52.5</v>
      </c>
      <c r="W58" s="152"/>
      <c r="X58" s="32">
        <v>52.5</v>
      </c>
      <c r="Y58" s="33">
        <f t="shared" si="5"/>
        <v>35.3325</v>
      </c>
      <c r="Z58" s="20">
        <f t="shared" si="6"/>
        <v>52.5</v>
      </c>
      <c r="AA58" s="33">
        <f t="shared" si="7"/>
        <v>35.3325</v>
      </c>
      <c r="AB58" s="20"/>
      <c r="AC58" s="20"/>
      <c r="AD58" s="20">
        <v>2</v>
      </c>
    </row>
    <row r="59" spans="1:30" s="25" customFormat="1" ht="12.75">
      <c r="A59" s="20">
        <v>0</v>
      </c>
      <c r="B59" s="20">
        <v>6</v>
      </c>
      <c r="C59" s="20" t="s">
        <v>38</v>
      </c>
      <c r="D59" s="20" t="s">
        <v>27</v>
      </c>
      <c r="E59" s="20">
        <v>82.5</v>
      </c>
      <c r="F59" s="20" t="s">
        <v>299</v>
      </c>
      <c r="G59" s="20" t="s">
        <v>113</v>
      </c>
      <c r="H59" s="20" t="s">
        <v>113</v>
      </c>
      <c r="I59" s="20" t="s">
        <v>20</v>
      </c>
      <c r="J59" s="51">
        <v>30318</v>
      </c>
      <c r="K59" s="153" t="s">
        <v>19</v>
      </c>
      <c r="L59" s="19">
        <v>81.6</v>
      </c>
      <c r="M59" s="33">
        <v>0.6241</v>
      </c>
      <c r="N59" s="29"/>
      <c r="O59" s="20"/>
      <c r="P59" s="32"/>
      <c r="Q59" s="151"/>
      <c r="R59" s="20"/>
      <c r="S59" s="33">
        <f t="shared" si="4"/>
        <v>0</v>
      </c>
      <c r="T59" s="20">
        <v>47.5</v>
      </c>
      <c r="U59" s="20">
        <v>52.5</v>
      </c>
      <c r="V59" s="32">
        <v>55</v>
      </c>
      <c r="W59" s="152"/>
      <c r="X59" s="32">
        <v>55</v>
      </c>
      <c r="Y59" s="33">
        <f t="shared" si="5"/>
        <v>34.3255</v>
      </c>
      <c r="Z59" s="20">
        <f t="shared" si="6"/>
        <v>55</v>
      </c>
      <c r="AA59" s="33">
        <f t="shared" si="7"/>
        <v>34.3255</v>
      </c>
      <c r="AB59" s="20"/>
      <c r="AC59" s="20" t="s">
        <v>482</v>
      </c>
      <c r="AD59" s="20">
        <v>0</v>
      </c>
    </row>
    <row r="60" spans="1:30" s="25" customFormat="1" ht="12.75">
      <c r="A60" s="20">
        <v>12</v>
      </c>
      <c r="B60" s="20">
        <v>1</v>
      </c>
      <c r="C60" s="20" t="s">
        <v>38</v>
      </c>
      <c r="D60" s="20" t="s">
        <v>27</v>
      </c>
      <c r="E60" s="20">
        <v>75</v>
      </c>
      <c r="F60" s="20" t="s">
        <v>284</v>
      </c>
      <c r="G60" s="20" t="s">
        <v>78</v>
      </c>
      <c r="H60" s="20" t="s">
        <v>78</v>
      </c>
      <c r="I60" s="20" t="s">
        <v>20</v>
      </c>
      <c r="J60" s="51">
        <v>37662</v>
      </c>
      <c r="K60" s="20" t="s">
        <v>70</v>
      </c>
      <c r="L60" s="19">
        <v>72.75</v>
      </c>
      <c r="M60" s="33">
        <v>0.769</v>
      </c>
      <c r="N60" s="29"/>
      <c r="O60" s="20"/>
      <c r="P60" s="32"/>
      <c r="Q60" s="151"/>
      <c r="R60" s="20"/>
      <c r="S60" s="33">
        <f t="shared" si="4"/>
        <v>0</v>
      </c>
      <c r="T60" s="20">
        <v>47.5</v>
      </c>
      <c r="U60" s="106">
        <v>52.5</v>
      </c>
      <c r="V60" s="106">
        <v>52.5</v>
      </c>
      <c r="W60" s="152"/>
      <c r="X60" s="32">
        <v>47.5</v>
      </c>
      <c r="Y60" s="33">
        <f t="shared" si="5"/>
        <v>36.5275</v>
      </c>
      <c r="Z60" s="20">
        <f t="shared" si="6"/>
        <v>47.5</v>
      </c>
      <c r="AA60" s="33">
        <f t="shared" si="7"/>
        <v>36.5275</v>
      </c>
      <c r="AB60" s="20"/>
      <c r="AC60" s="20" t="s">
        <v>480</v>
      </c>
      <c r="AD60" s="20">
        <v>12</v>
      </c>
    </row>
    <row r="61" spans="1:30" s="25" customFormat="1" ht="12.75">
      <c r="A61" s="20">
        <v>12</v>
      </c>
      <c r="B61" s="20">
        <v>1</v>
      </c>
      <c r="C61" s="20" t="s">
        <v>38</v>
      </c>
      <c r="D61" s="20" t="s">
        <v>27</v>
      </c>
      <c r="E61" s="20">
        <v>90</v>
      </c>
      <c r="F61" s="20" t="s">
        <v>302</v>
      </c>
      <c r="G61" s="20" t="s">
        <v>78</v>
      </c>
      <c r="H61" s="20" t="s">
        <v>78</v>
      </c>
      <c r="I61" s="20" t="s">
        <v>20</v>
      </c>
      <c r="J61" s="51">
        <v>36984</v>
      </c>
      <c r="K61" s="20" t="s">
        <v>82</v>
      </c>
      <c r="L61" s="19">
        <v>85.85</v>
      </c>
      <c r="M61" s="33">
        <v>0.6393</v>
      </c>
      <c r="N61" s="29"/>
      <c r="O61" s="20"/>
      <c r="P61" s="32"/>
      <c r="Q61" s="151"/>
      <c r="R61" s="20"/>
      <c r="S61" s="33">
        <f t="shared" si="4"/>
        <v>0</v>
      </c>
      <c r="T61" s="20">
        <v>65</v>
      </c>
      <c r="U61" s="20">
        <v>70</v>
      </c>
      <c r="V61" s="106">
        <v>72.5</v>
      </c>
      <c r="W61" s="152"/>
      <c r="X61" s="32">
        <v>70</v>
      </c>
      <c r="Y61" s="33">
        <f t="shared" si="5"/>
        <v>44.751</v>
      </c>
      <c r="Z61" s="20">
        <f t="shared" si="6"/>
        <v>70</v>
      </c>
      <c r="AA61" s="33">
        <f t="shared" si="7"/>
        <v>44.751</v>
      </c>
      <c r="AB61" s="20"/>
      <c r="AC61" s="20" t="s">
        <v>480</v>
      </c>
      <c r="AD61" s="20">
        <v>12</v>
      </c>
    </row>
    <row r="62" spans="1:30" ht="12.75">
      <c r="A62" s="124"/>
      <c r="B62" s="124"/>
      <c r="C62" s="124"/>
      <c r="D62" s="124"/>
      <c r="E62" s="124"/>
      <c r="F62" s="130" t="s">
        <v>233</v>
      </c>
      <c r="G62" s="130" t="s">
        <v>316</v>
      </c>
      <c r="H62" s="124"/>
      <c r="I62" s="124"/>
      <c r="J62" s="125"/>
      <c r="K62" s="124"/>
      <c r="L62" s="126"/>
      <c r="M62" s="127"/>
      <c r="N62" s="124"/>
      <c r="O62" s="124"/>
      <c r="P62" s="128"/>
      <c r="Q62" s="129"/>
      <c r="R62" s="130"/>
      <c r="S62" s="127"/>
      <c r="T62" s="124"/>
      <c r="U62" s="128"/>
      <c r="V62" s="124"/>
      <c r="W62" s="131"/>
      <c r="X62" s="124"/>
      <c r="Y62" s="127"/>
      <c r="Z62" s="124"/>
      <c r="AA62" s="127"/>
      <c r="AB62" s="124"/>
      <c r="AC62" s="124"/>
      <c r="AD62" s="124"/>
    </row>
    <row r="63" spans="1:30" ht="12.75">
      <c r="A63" s="20">
        <v>12</v>
      </c>
      <c r="B63" s="20">
        <v>1</v>
      </c>
      <c r="C63" s="20" t="s">
        <v>38</v>
      </c>
      <c r="D63" s="20" t="s">
        <v>27</v>
      </c>
      <c r="E63" s="20">
        <v>90</v>
      </c>
      <c r="F63" s="20" t="s">
        <v>268</v>
      </c>
      <c r="G63" s="20" t="s">
        <v>206</v>
      </c>
      <c r="H63" s="20" t="s">
        <v>206</v>
      </c>
      <c r="I63" s="20" t="s">
        <v>20</v>
      </c>
      <c r="J63" s="51">
        <v>31726</v>
      </c>
      <c r="K63" s="20" t="s">
        <v>19</v>
      </c>
      <c r="L63" s="19">
        <v>87.9</v>
      </c>
      <c r="M63" s="33">
        <v>0.5939</v>
      </c>
      <c r="N63" s="29">
        <v>90</v>
      </c>
      <c r="O63" s="20">
        <v>92.5</v>
      </c>
      <c r="P63" s="32">
        <v>100</v>
      </c>
      <c r="Q63" s="151"/>
      <c r="R63" s="20">
        <v>100</v>
      </c>
      <c r="S63" s="33">
        <f aca="true" t="shared" si="8" ref="S63:S78">R63*M63</f>
        <v>59.39</v>
      </c>
      <c r="T63" s="20">
        <v>75</v>
      </c>
      <c r="U63" s="20">
        <v>80</v>
      </c>
      <c r="V63" s="32">
        <v>82.5</v>
      </c>
      <c r="W63" s="152"/>
      <c r="X63" s="32">
        <v>82.5</v>
      </c>
      <c r="Y63" s="33">
        <f aca="true" t="shared" si="9" ref="Y63:Y78">X63*M63</f>
        <v>48.99675</v>
      </c>
      <c r="Z63" s="20">
        <f aca="true" t="shared" si="10" ref="Z63:Z78">X63+R63</f>
        <v>182.5</v>
      </c>
      <c r="AA63" s="33">
        <f aca="true" t="shared" si="11" ref="AA63:AA78">Z63*M63</f>
        <v>108.38674999999999</v>
      </c>
      <c r="AB63" s="20" t="s">
        <v>474</v>
      </c>
      <c r="AC63" s="20" t="s">
        <v>461</v>
      </c>
      <c r="AD63" s="20">
        <v>48</v>
      </c>
    </row>
    <row r="64" spans="1:30" ht="12.75">
      <c r="A64" s="132">
        <v>12</v>
      </c>
      <c r="B64" s="132">
        <v>1</v>
      </c>
      <c r="C64" s="132" t="s">
        <v>38</v>
      </c>
      <c r="D64" s="132" t="s">
        <v>27</v>
      </c>
      <c r="E64" s="132">
        <v>75</v>
      </c>
      <c r="F64" s="132" t="s">
        <v>79</v>
      </c>
      <c r="G64" s="132" t="s">
        <v>80</v>
      </c>
      <c r="H64" s="132" t="s">
        <v>80</v>
      </c>
      <c r="I64" s="132" t="s">
        <v>80</v>
      </c>
      <c r="J64" s="133">
        <v>31810</v>
      </c>
      <c r="K64" s="132" t="s">
        <v>19</v>
      </c>
      <c r="L64" s="135">
        <v>71.85</v>
      </c>
      <c r="M64" s="136">
        <v>0.6882</v>
      </c>
      <c r="N64" s="137">
        <v>80</v>
      </c>
      <c r="O64" s="138">
        <v>85</v>
      </c>
      <c r="P64" s="140">
        <v>85</v>
      </c>
      <c r="Q64" s="139"/>
      <c r="R64" s="132">
        <v>85</v>
      </c>
      <c r="S64" s="136">
        <f t="shared" si="8"/>
        <v>58.497</v>
      </c>
      <c r="T64" s="132">
        <v>67.5</v>
      </c>
      <c r="U64" s="132">
        <v>70</v>
      </c>
      <c r="V64" s="140">
        <v>71</v>
      </c>
      <c r="W64" s="141">
        <v>72.5</v>
      </c>
      <c r="X64" s="140">
        <v>71</v>
      </c>
      <c r="Y64" s="136">
        <f t="shared" si="9"/>
        <v>48.8622</v>
      </c>
      <c r="Z64" s="132">
        <f t="shared" si="10"/>
        <v>156</v>
      </c>
      <c r="AA64" s="136">
        <f t="shared" si="11"/>
        <v>107.3592</v>
      </c>
      <c r="AB64" s="132" t="s">
        <v>475</v>
      </c>
      <c r="AC64" s="132" t="s">
        <v>198</v>
      </c>
      <c r="AD64" s="132">
        <v>27</v>
      </c>
    </row>
    <row r="65" spans="1:30" ht="12.75">
      <c r="A65" s="132">
        <v>12</v>
      </c>
      <c r="B65" s="132">
        <v>1</v>
      </c>
      <c r="C65" s="132" t="s">
        <v>38</v>
      </c>
      <c r="D65" s="132" t="s">
        <v>27</v>
      </c>
      <c r="E65" s="132">
        <v>52</v>
      </c>
      <c r="F65" s="132" t="s">
        <v>245</v>
      </c>
      <c r="G65" s="132" t="s">
        <v>33</v>
      </c>
      <c r="H65" s="132" t="s">
        <v>33</v>
      </c>
      <c r="I65" s="132" t="s">
        <v>33</v>
      </c>
      <c r="J65" s="133">
        <v>30715</v>
      </c>
      <c r="K65" s="134" t="s">
        <v>19</v>
      </c>
      <c r="L65" s="135">
        <v>50.8</v>
      </c>
      <c r="M65" s="136">
        <v>0.978</v>
      </c>
      <c r="N65" s="137">
        <v>50</v>
      </c>
      <c r="O65" s="132">
        <v>57.5</v>
      </c>
      <c r="P65" s="142">
        <v>0</v>
      </c>
      <c r="Q65" s="139"/>
      <c r="R65" s="132">
        <v>57.5</v>
      </c>
      <c r="S65" s="136">
        <f t="shared" si="8"/>
        <v>56.235</v>
      </c>
      <c r="T65" s="132">
        <v>45</v>
      </c>
      <c r="U65" s="132">
        <v>50</v>
      </c>
      <c r="V65" s="138">
        <v>53.5</v>
      </c>
      <c r="W65" s="141"/>
      <c r="X65" s="140">
        <v>50</v>
      </c>
      <c r="Y65" s="136">
        <f t="shared" si="9"/>
        <v>48.9</v>
      </c>
      <c r="Z65" s="132">
        <f t="shared" si="10"/>
        <v>107.5</v>
      </c>
      <c r="AA65" s="136">
        <f t="shared" si="11"/>
        <v>105.13499999999999</v>
      </c>
      <c r="AB65" s="132" t="s">
        <v>476</v>
      </c>
      <c r="AC65" s="132"/>
      <c r="AD65" s="132">
        <v>21</v>
      </c>
    </row>
    <row r="66" spans="1:30" ht="12.75">
      <c r="A66" s="132">
        <v>12</v>
      </c>
      <c r="B66" s="132">
        <v>1</v>
      </c>
      <c r="C66" s="132" t="s">
        <v>38</v>
      </c>
      <c r="D66" s="132" t="s">
        <v>27</v>
      </c>
      <c r="E66" s="132">
        <v>82.5</v>
      </c>
      <c r="F66" s="132" t="s">
        <v>255</v>
      </c>
      <c r="G66" s="132" t="s">
        <v>80</v>
      </c>
      <c r="H66" s="132" t="s">
        <v>80</v>
      </c>
      <c r="I66" s="132" t="s">
        <v>80</v>
      </c>
      <c r="J66" s="133">
        <v>33385</v>
      </c>
      <c r="K66" s="132" t="s">
        <v>19</v>
      </c>
      <c r="L66" s="135">
        <v>80.65</v>
      </c>
      <c r="M66" s="136">
        <v>0.629</v>
      </c>
      <c r="N66" s="137">
        <v>82.5</v>
      </c>
      <c r="O66" s="132">
        <v>85</v>
      </c>
      <c r="P66" s="140">
        <v>87.5</v>
      </c>
      <c r="Q66" s="139"/>
      <c r="R66" s="132">
        <v>87.5</v>
      </c>
      <c r="S66" s="136">
        <f t="shared" si="8"/>
        <v>55.0375</v>
      </c>
      <c r="T66" s="132">
        <v>67.5</v>
      </c>
      <c r="U66" s="132">
        <v>70</v>
      </c>
      <c r="V66" s="140">
        <v>72.5</v>
      </c>
      <c r="W66" s="141"/>
      <c r="X66" s="140">
        <v>72.5</v>
      </c>
      <c r="Y66" s="136">
        <f t="shared" si="9"/>
        <v>45.6025</v>
      </c>
      <c r="Z66" s="132">
        <f t="shared" si="10"/>
        <v>160</v>
      </c>
      <c r="AA66" s="136">
        <f t="shared" si="11"/>
        <v>100.64</v>
      </c>
      <c r="AB66" s="132"/>
      <c r="AC66" s="132" t="s">
        <v>256</v>
      </c>
      <c r="AD66" s="132">
        <v>12</v>
      </c>
    </row>
    <row r="67" spans="1:30" ht="12.75">
      <c r="A67" s="132">
        <v>5</v>
      </c>
      <c r="B67" s="132">
        <v>2</v>
      </c>
      <c r="C67" s="132" t="s">
        <v>38</v>
      </c>
      <c r="D67" s="132" t="s">
        <v>27</v>
      </c>
      <c r="E67" s="132">
        <v>82.5</v>
      </c>
      <c r="F67" s="132" t="s">
        <v>251</v>
      </c>
      <c r="G67" s="132" t="s">
        <v>113</v>
      </c>
      <c r="H67" s="132" t="s">
        <v>113</v>
      </c>
      <c r="I67" s="132" t="s">
        <v>20</v>
      </c>
      <c r="J67" s="133">
        <v>32236</v>
      </c>
      <c r="K67" s="132" t="s">
        <v>19</v>
      </c>
      <c r="L67" s="135">
        <v>81.5</v>
      </c>
      <c r="M67" s="136">
        <v>0.6246</v>
      </c>
      <c r="N67" s="132">
        <v>85</v>
      </c>
      <c r="O67" s="137">
        <v>90</v>
      </c>
      <c r="P67" s="137">
        <v>92.5</v>
      </c>
      <c r="Q67" s="139"/>
      <c r="R67" s="140">
        <v>92.5</v>
      </c>
      <c r="S67" s="136">
        <f t="shared" si="8"/>
        <v>57.7755</v>
      </c>
      <c r="T67" s="132">
        <v>60</v>
      </c>
      <c r="U67" s="137">
        <v>65</v>
      </c>
      <c r="V67" s="132">
        <v>67.5</v>
      </c>
      <c r="W67" s="141"/>
      <c r="X67" s="132">
        <v>67.5</v>
      </c>
      <c r="Y67" s="136">
        <f t="shared" si="9"/>
        <v>42.160500000000006</v>
      </c>
      <c r="Z67" s="132">
        <f t="shared" si="10"/>
        <v>160</v>
      </c>
      <c r="AA67" s="136">
        <f t="shared" si="11"/>
        <v>99.936</v>
      </c>
      <c r="AB67" s="132"/>
      <c r="AC67" s="132" t="s">
        <v>322</v>
      </c>
      <c r="AD67" s="132">
        <v>5</v>
      </c>
    </row>
    <row r="68" spans="1:30" ht="12.75">
      <c r="A68" s="132">
        <v>5</v>
      </c>
      <c r="B68" s="132">
        <v>2</v>
      </c>
      <c r="C68" s="132" t="s">
        <v>38</v>
      </c>
      <c r="D68" s="132" t="s">
        <v>27</v>
      </c>
      <c r="E68" s="132">
        <v>75</v>
      </c>
      <c r="F68" s="132" t="s">
        <v>250</v>
      </c>
      <c r="G68" s="132" t="s">
        <v>71</v>
      </c>
      <c r="H68" s="132" t="s">
        <v>71</v>
      </c>
      <c r="I68" s="132" t="s">
        <v>20</v>
      </c>
      <c r="J68" s="133">
        <v>34962</v>
      </c>
      <c r="K68" s="134" t="s">
        <v>19</v>
      </c>
      <c r="L68" s="135">
        <v>73.4</v>
      </c>
      <c r="M68" s="136">
        <v>0.676</v>
      </c>
      <c r="N68" s="137">
        <v>75</v>
      </c>
      <c r="O68" s="132">
        <v>80</v>
      </c>
      <c r="P68" s="140">
        <v>85</v>
      </c>
      <c r="Q68" s="139"/>
      <c r="R68" s="132">
        <v>85</v>
      </c>
      <c r="S68" s="136">
        <f t="shared" si="8"/>
        <v>57.46</v>
      </c>
      <c r="T68" s="132">
        <v>55</v>
      </c>
      <c r="U68" s="132">
        <v>62.5</v>
      </c>
      <c r="V68" s="138">
        <v>67.5</v>
      </c>
      <c r="W68" s="141"/>
      <c r="X68" s="140">
        <v>62.5</v>
      </c>
      <c r="Y68" s="136">
        <f t="shared" si="9"/>
        <v>42.25</v>
      </c>
      <c r="Z68" s="132">
        <f t="shared" si="10"/>
        <v>147.5</v>
      </c>
      <c r="AA68" s="136">
        <f t="shared" si="11"/>
        <v>99.71000000000001</v>
      </c>
      <c r="AB68" s="132"/>
      <c r="AC68" s="132"/>
      <c r="AD68" s="132">
        <v>5</v>
      </c>
    </row>
    <row r="69" spans="1:30" ht="12.75">
      <c r="A69" s="132">
        <v>3</v>
      </c>
      <c r="B69" s="132">
        <v>3</v>
      </c>
      <c r="C69" s="132" t="s">
        <v>38</v>
      </c>
      <c r="D69" s="132" t="s">
        <v>27</v>
      </c>
      <c r="E69" s="132">
        <v>75</v>
      </c>
      <c r="F69" s="132" t="s">
        <v>246</v>
      </c>
      <c r="G69" s="132" t="s">
        <v>28</v>
      </c>
      <c r="H69" s="132" t="s">
        <v>28</v>
      </c>
      <c r="I69" s="132" t="s">
        <v>20</v>
      </c>
      <c r="J69" s="133">
        <v>32170</v>
      </c>
      <c r="K69" s="132" t="s">
        <v>19</v>
      </c>
      <c r="L69" s="135">
        <v>74.45</v>
      </c>
      <c r="M69" s="136">
        <v>0.668</v>
      </c>
      <c r="N69" s="132">
        <v>80</v>
      </c>
      <c r="O69" s="137">
        <v>82.5</v>
      </c>
      <c r="P69" s="137">
        <v>85</v>
      </c>
      <c r="Q69" s="139"/>
      <c r="R69" s="140">
        <v>85</v>
      </c>
      <c r="S69" s="136">
        <f t="shared" si="8"/>
        <v>56.78</v>
      </c>
      <c r="T69" s="132">
        <v>50</v>
      </c>
      <c r="U69" s="138">
        <v>52.5</v>
      </c>
      <c r="V69" s="132">
        <v>55</v>
      </c>
      <c r="W69" s="141"/>
      <c r="X69" s="132">
        <v>55</v>
      </c>
      <c r="Y69" s="136">
        <f t="shared" si="9"/>
        <v>36.74</v>
      </c>
      <c r="Z69" s="132">
        <f t="shared" si="10"/>
        <v>140</v>
      </c>
      <c r="AA69" s="136">
        <f t="shared" si="11"/>
        <v>93.52000000000001</v>
      </c>
      <c r="AB69" s="132"/>
      <c r="AC69" s="132"/>
      <c r="AD69" s="132">
        <v>3</v>
      </c>
    </row>
    <row r="70" spans="1:30" ht="12.75">
      <c r="A70" s="132">
        <v>3</v>
      </c>
      <c r="B70" s="132">
        <v>3</v>
      </c>
      <c r="C70" s="132" t="s">
        <v>38</v>
      </c>
      <c r="D70" s="132" t="s">
        <v>27</v>
      </c>
      <c r="E70" s="132">
        <v>82.5</v>
      </c>
      <c r="F70" s="132" t="s">
        <v>257</v>
      </c>
      <c r="G70" s="132" t="s">
        <v>208</v>
      </c>
      <c r="H70" s="132" t="s">
        <v>208</v>
      </c>
      <c r="I70" s="132" t="s">
        <v>20</v>
      </c>
      <c r="J70" s="133">
        <v>31632</v>
      </c>
      <c r="K70" s="134" t="s">
        <v>19</v>
      </c>
      <c r="L70" s="135">
        <v>82.3</v>
      </c>
      <c r="M70" s="136">
        <v>0.6203</v>
      </c>
      <c r="N70" s="137">
        <v>70</v>
      </c>
      <c r="O70" s="132">
        <v>75</v>
      </c>
      <c r="P70" s="140">
        <v>77.5</v>
      </c>
      <c r="Q70" s="139"/>
      <c r="R70" s="132">
        <v>77.5</v>
      </c>
      <c r="S70" s="136">
        <f t="shared" si="8"/>
        <v>48.073249999999994</v>
      </c>
      <c r="T70" s="132">
        <v>60</v>
      </c>
      <c r="U70" s="132">
        <v>67.5</v>
      </c>
      <c r="V70" s="140">
        <v>72.5</v>
      </c>
      <c r="W70" s="141"/>
      <c r="X70" s="140">
        <v>72.5</v>
      </c>
      <c r="Y70" s="136">
        <f t="shared" si="9"/>
        <v>44.97175</v>
      </c>
      <c r="Z70" s="132">
        <f t="shared" si="10"/>
        <v>150</v>
      </c>
      <c r="AA70" s="136">
        <f t="shared" si="11"/>
        <v>93.04499999999999</v>
      </c>
      <c r="AB70" s="132"/>
      <c r="AC70" s="132" t="s">
        <v>323</v>
      </c>
      <c r="AD70" s="132">
        <v>3</v>
      </c>
    </row>
    <row r="71" spans="1:30" ht="12.75">
      <c r="A71" s="132">
        <v>1</v>
      </c>
      <c r="B71" s="132">
        <v>5</v>
      </c>
      <c r="C71" s="132" t="s">
        <v>38</v>
      </c>
      <c r="D71" s="132" t="s">
        <v>27</v>
      </c>
      <c r="E71" s="132">
        <v>82.5</v>
      </c>
      <c r="F71" s="132" t="s">
        <v>247</v>
      </c>
      <c r="G71" s="132" t="s">
        <v>34</v>
      </c>
      <c r="H71" s="132" t="s">
        <v>34</v>
      </c>
      <c r="I71" s="132" t="s">
        <v>20</v>
      </c>
      <c r="J71" s="133">
        <v>33978</v>
      </c>
      <c r="K71" s="132" t="s">
        <v>19</v>
      </c>
      <c r="L71" s="135">
        <v>75.45</v>
      </c>
      <c r="M71" s="136">
        <v>0.661</v>
      </c>
      <c r="N71" s="137">
        <v>80</v>
      </c>
      <c r="O71" s="138">
        <v>85</v>
      </c>
      <c r="P71" s="140">
        <v>85</v>
      </c>
      <c r="Q71" s="139"/>
      <c r="R71" s="132">
        <v>85</v>
      </c>
      <c r="S71" s="136">
        <f t="shared" si="8"/>
        <v>56.185</v>
      </c>
      <c r="T71" s="132">
        <v>50</v>
      </c>
      <c r="U71" s="132">
        <v>55</v>
      </c>
      <c r="V71" s="138">
        <v>60</v>
      </c>
      <c r="W71" s="141"/>
      <c r="X71" s="140">
        <v>55</v>
      </c>
      <c r="Y71" s="136">
        <f t="shared" si="9"/>
        <v>36.355000000000004</v>
      </c>
      <c r="Z71" s="132">
        <f t="shared" si="10"/>
        <v>140</v>
      </c>
      <c r="AA71" s="136">
        <f t="shared" si="11"/>
        <v>92.54</v>
      </c>
      <c r="AB71" s="132"/>
      <c r="AC71" s="132"/>
      <c r="AD71" s="132">
        <v>1</v>
      </c>
    </row>
    <row r="72" spans="1:30" ht="12.75">
      <c r="A72" s="132">
        <v>2</v>
      </c>
      <c r="B72" s="132">
        <v>4</v>
      </c>
      <c r="C72" s="132" t="s">
        <v>38</v>
      </c>
      <c r="D72" s="132" t="s">
        <v>27</v>
      </c>
      <c r="E72" s="132">
        <v>82.5</v>
      </c>
      <c r="F72" s="132" t="s">
        <v>254</v>
      </c>
      <c r="G72" s="132" t="s">
        <v>78</v>
      </c>
      <c r="H72" s="132" t="s">
        <v>78</v>
      </c>
      <c r="I72" s="132" t="s">
        <v>20</v>
      </c>
      <c r="J72" s="133">
        <v>33205</v>
      </c>
      <c r="K72" s="132" t="s">
        <v>19</v>
      </c>
      <c r="L72" s="135">
        <v>82</v>
      </c>
      <c r="M72" s="136">
        <v>0.6219</v>
      </c>
      <c r="N72" s="138">
        <v>80</v>
      </c>
      <c r="O72" s="132">
        <v>80</v>
      </c>
      <c r="P72" s="138">
        <v>85</v>
      </c>
      <c r="Q72" s="139"/>
      <c r="R72" s="132">
        <v>80</v>
      </c>
      <c r="S72" s="136">
        <f t="shared" si="8"/>
        <v>49.752</v>
      </c>
      <c r="T72" s="132">
        <v>60</v>
      </c>
      <c r="U72" s="132">
        <v>65</v>
      </c>
      <c r="V72" s="138">
        <v>70</v>
      </c>
      <c r="W72" s="141"/>
      <c r="X72" s="140">
        <v>65</v>
      </c>
      <c r="Y72" s="136">
        <f t="shared" si="9"/>
        <v>40.4235</v>
      </c>
      <c r="Z72" s="132">
        <f t="shared" si="10"/>
        <v>145</v>
      </c>
      <c r="AA72" s="136">
        <f t="shared" si="11"/>
        <v>90.1755</v>
      </c>
      <c r="AB72" s="132"/>
      <c r="AC72" s="132"/>
      <c r="AD72" s="132">
        <v>2</v>
      </c>
    </row>
    <row r="73" spans="1:30" ht="12.75">
      <c r="A73" s="20">
        <v>12</v>
      </c>
      <c r="B73" s="20">
        <v>1</v>
      </c>
      <c r="C73" s="20" t="s">
        <v>38</v>
      </c>
      <c r="D73" s="20" t="s">
        <v>27</v>
      </c>
      <c r="E73" s="20">
        <v>100</v>
      </c>
      <c r="F73" s="20" t="s">
        <v>265</v>
      </c>
      <c r="G73" s="20" t="s">
        <v>266</v>
      </c>
      <c r="H73" s="20" t="s">
        <v>22</v>
      </c>
      <c r="I73" s="20" t="s">
        <v>20</v>
      </c>
      <c r="J73" s="51">
        <v>30654</v>
      </c>
      <c r="K73" s="20" t="s">
        <v>19</v>
      </c>
      <c r="L73" s="19">
        <v>99.2</v>
      </c>
      <c r="M73" s="33">
        <v>0.556</v>
      </c>
      <c r="N73" s="29">
        <v>80</v>
      </c>
      <c r="O73" s="20">
        <v>90</v>
      </c>
      <c r="P73" s="106">
        <v>95</v>
      </c>
      <c r="Q73" s="151"/>
      <c r="R73" s="20">
        <v>90</v>
      </c>
      <c r="S73" s="33">
        <f t="shared" si="8"/>
        <v>50.040000000000006</v>
      </c>
      <c r="T73" s="20">
        <v>62.5</v>
      </c>
      <c r="U73" s="20">
        <v>67.5</v>
      </c>
      <c r="V73" s="32">
        <v>70</v>
      </c>
      <c r="W73" s="152"/>
      <c r="X73" s="32">
        <v>70</v>
      </c>
      <c r="Y73" s="33">
        <f t="shared" si="9"/>
        <v>38.92</v>
      </c>
      <c r="Z73" s="20">
        <f t="shared" si="10"/>
        <v>160</v>
      </c>
      <c r="AA73" s="33">
        <f t="shared" si="11"/>
        <v>88.96000000000001</v>
      </c>
      <c r="AB73" s="20"/>
      <c r="AC73" s="20" t="s">
        <v>267</v>
      </c>
      <c r="AD73" s="20">
        <v>12</v>
      </c>
    </row>
    <row r="74" spans="1:30" ht="12.75">
      <c r="A74" s="132">
        <v>2</v>
      </c>
      <c r="B74" s="132">
        <v>4</v>
      </c>
      <c r="C74" s="132" t="s">
        <v>38</v>
      </c>
      <c r="D74" s="132" t="s">
        <v>27</v>
      </c>
      <c r="E74" s="132">
        <v>75</v>
      </c>
      <c r="F74" s="132" t="s">
        <v>248</v>
      </c>
      <c r="G74" s="132" t="s">
        <v>249</v>
      </c>
      <c r="H74" s="132" t="s">
        <v>22</v>
      </c>
      <c r="I74" s="132" t="s">
        <v>20</v>
      </c>
      <c r="J74" s="133">
        <v>32938</v>
      </c>
      <c r="K74" s="134" t="s">
        <v>19</v>
      </c>
      <c r="L74" s="135">
        <v>73.25</v>
      </c>
      <c r="M74" s="136">
        <v>0.6767</v>
      </c>
      <c r="N74" s="137">
        <v>70</v>
      </c>
      <c r="O74" s="138">
        <v>75</v>
      </c>
      <c r="P74" s="138">
        <v>75</v>
      </c>
      <c r="Q74" s="139"/>
      <c r="R74" s="132">
        <v>70</v>
      </c>
      <c r="S74" s="136">
        <f t="shared" si="8"/>
        <v>47.369</v>
      </c>
      <c r="T74" s="132">
        <v>52.5</v>
      </c>
      <c r="U74" s="132">
        <v>57.5</v>
      </c>
      <c r="V74" s="138">
        <v>62.5</v>
      </c>
      <c r="W74" s="141"/>
      <c r="X74" s="140">
        <v>57.5</v>
      </c>
      <c r="Y74" s="136">
        <f t="shared" si="9"/>
        <v>38.91025</v>
      </c>
      <c r="Z74" s="132">
        <f t="shared" si="10"/>
        <v>127.5</v>
      </c>
      <c r="AA74" s="136">
        <f t="shared" si="11"/>
        <v>86.27924999999999</v>
      </c>
      <c r="AB74" s="132"/>
      <c r="AC74" s="132" t="s">
        <v>320</v>
      </c>
      <c r="AD74" s="132">
        <v>2</v>
      </c>
    </row>
    <row r="75" spans="1:30" s="25" customFormat="1" ht="12.75">
      <c r="A75" s="20">
        <v>12</v>
      </c>
      <c r="B75" s="20">
        <v>1</v>
      </c>
      <c r="C75" s="20" t="s">
        <v>38</v>
      </c>
      <c r="D75" s="20" t="s">
        <v>27</v>
      </c>
      <c r="E75" s="20">
        <v>100</v>
      </c>
      <c r="F75" s="20" t="s">
        <v>264</v>
      </c>
      <c r="G75" s="20" t="s">
        <v>113</v>
      </c>
      <c r="H75" s="20" t="s">
        <v>113</v>
      </c>
      <c r="I75" s="20" t="s">
        <v>20</v>
      </c>
      <c r="J75" s="51">
        <v>22300</v>
      </c>
      <c r="K75" s="20" t="s">
        <v>72</v>
      </c>
      <c r="L75" s="19">
        <v>94.45</v>
      </c>
      <c r="M75" s="33">
        <v>0.874</v>
      </c>
      <c r="N75" s="150">
        <v>90</v>
      </c>
      <c r="O75" s="29">
        <v>92.5</v>
      </c>
      <c r="P75" s="29">
        <v>95</v>
      </c>
      <c r="Q75" s="151"/>
      <c r="R75" s="32">
        <v>95</v>
      </c>
      <c r="S75" s="33">
        <f t="shared" si="8"/>
        <v>83.03</v>
      </c>
      <c r="T75" s="20">
        <v>50</v>
      </c>
      <c r="U75" s="20">
        <v>55</v>
      </c>
      <c r="V75" s="106">
        <v>0</v>
      </c>
      <c r="W75" s="152"/>
      <c r="X75" s="20">
        <v>55</v>
      </c>
      <c r="Y75" s="33">
        <f t="shared" si="9"/>
        <v>48.07</v>
      </c>
      <c r="Z75" s="20">
        <f t="shared" si="10"/>
        <v>150</v>
      </c>
      <c r="AA75" s="33">
        <f t="shared" si="11"/>
        <v>131.1</v>
      </c>
      <c r="AB75" s="20"/>
      <c r="AC75" s="20"/>
      <c r="AD75" s="20">
        <v>12</v>
      </c>
    </row>
    <row r="76" spans="1:30" s="25" customFormat="1" ht="12.75">
      <c r="A76" s="20">
        <v>12</v>
      </c>
      <c r="B76" s="20">
        <v>1</v>
      </c>
      <c r="C76" s="20" t="s">
        <v>38</v>
      </c>
      <c r="D76" s="20" t="s">
        <v>27</v>
      </c>
      <c r="E76" s="20">
        <v>90</v>
      </c>
      <c r="F76" s="20" t="s">
        <v>269</v>
      </c>
      <c r="G76" s="20" t="s">
        <v>71</v>
      </c>
      <c r="H76" s="20" t="s">
        <v>71</v>
      </c>
      <c r="I76" s="20" t="s">
        <v>20</v>
      </c>
      <c r="J76" s="51">
        <v>26222</v>
      </c>
      <c r="K76" s="20" t="s">
        <v>59</v>
      </c>
      <c r="L76" s="19">
        <v>89.8</v>
      </c>
      <c r="M76" s="33">
        <v>0.64</v>
      </c>
      <c r="N76" s="150">
        <v>90</v>
      </c>
      <c r="O76" s="29">
        <v>97.5</v>
      </c>
      <c r="P76" s="29">
        <v>102.5</v>
      </c>
      <c r="Q76" s="151"/>
      <c r="R76" s="32">
        <v>102.5</v>
      </c>
      <c r="S76" s="33">
        <f t="shared" si="8"/>
        <v>65.6</v>
      </c>
      <c r="T76" s="20">
        <v>62.5</v>
      </c>
      <c r="U76" s="29">
        <v>67.5</v>
      </c>
      <c r="V76" s="106">
        <v>72.5</v>
      </c>
      <c r="W76" s="152"/>
      <c r="X76" s="20">
        <v>67.5</v>
      </c>
      <c r="Y76" s="33">
        <f t="shared" si="9"/>
        <v>43.2</v>
      </c>
      <c r="Z76" s="20">
        <f t="shared" si="10"/>
        <v>170</v>
      </c>
      <c r="AA76" s="33">
        <f t="shared" si="11"/>
        <v>108.8</v>
      </c>
      <c r="AB76" s="20"/>
      <c r="AC76" s="20" t="s">
        <v>270</v>
      </c>
      <c r="AD76" s="20">
        <v>12</v>
      </c>
    </row>
    <row r="77" spans="1:30" s="25" customFormat="1" ht="12.75">
      <c r="A77" s="132">
        <v>12</v>
      </c>
      <c r="B77" s="132">
        <v>1</v>
      </c>
      <c r="C77" s="132" t="s">
        <v>38</v>
      </c>
      <c r="D77" s="132" t="s">
        <v>27</v>
      </c>
      <c r="E77" s="132">
        <v>67.5</v>
      </c>
      <c r="F77" s="132" t="s">
        <v>243</v>
      </c>
      <c r="G77" s="132" t="s">
        <v>208</v>
      </c>
      <c r="H77" s="132" t="s">
        <v>208</v>
      </c>
      <c r="I77" s="132" t="s">
        <v>20</v>
      </c>
      <c r="J77" s="133">
        <v>28268</v>
      </c>
      <c r="K77" s="132" t="s">
        <v>50</v>
      </c>
      <c r="L77" s="135">
        <v>65.25</v>
      </c>
      <c r="M77" s="136">
        <v>0.7548</v>
      </c>
      <c r="N77" s="137">
        <v>45</v>
      </c>
      <c r="O77" s="132">
        <v>47.5</v>
      </c>
      <c r="P77" s="140">
        <v>50</v>
      </c>
      <c r="Q77" s="139"/>
      <c r="R77" s="132">
        <v>50</v>
      </c>
      <c r="S77" s="136">
        <f t="shared" si="8"/>
        <v>37.74</v>
      </c>
      <c r="T77" s="138">
        <v>0</v>
      </c>
      <c r="U77" s="132">
        <v>32.5</v>
      </c>
      <c r="V77" s="138">
        <v>37.5</v>
      </c>
      <c r="W77" s="141"/>
      <c r="X77" s="140">
        <v>32.5</v>
      </c>
      <c r="Y77" s="136">
        <f t="shared" si="9"/>
        <v>24.531000000000002</v>
      </c>
      <c r="Z77" s="132">
        <f t="shared" si="10"/>
        <v>82.5</v>
      </c>
      <c r="AA77" s="136">
        <f t="shared" si="11"/>
        <v>62.271</v>
      </c>
      <c r="AB77" s="132"/>
      <c r="AC77" s="132"/>
      <c r="AD77" s="132">
        <v>12</v>
      </c>
    </row>
    <row r="78" spans="1:30" s="25" customFormat="1" ht="12.75">
      <c r="A78" s="132">
        <v>12</v>
      </c>
      <c r="B78" s="132">
        <v>1</v>
      </c>
      <c r="C78" s="132" t="s">
        <v>38</v>
      </c>
      <c r="D78" s="132" t="s">
        <v>27</v>
      </c>
      <c r="E78" s="132">
        <v>82.5</v>
      </c>
      <c r="F78" s="132" t="s">
        <v>252</v>
      </c>
      <c r="G78" s="132" t="s">
        <v>253</v>
      </c>
      <c r="H78" s="132" t="s">
        <v>22</v>
      </c>
      <c r="I78" s="132" t="s">
        <v>20</v>
      </c>
      <c r="J78" s="133">
        <v>35690</v>
      </c>
      <c r="K78" s="132" t="s">
        <v>49</v>
      </c>
      <c r="L78" s="135">
        <v>82</v>
      </c>
      <c r="M78" s="136">
        <v>0.6281</v>
      </c>
      <c r="N78" s="137">
        <v>60</v>
      </c>
      <c r="O78" s="132">
        <v>67.5</v>
      </c>
      <c r="P78" s="140">
        <v>75</v>
      </c>
      <c r="Q78" s="139">
        <v>76</v>
      </c>
      <c r="R78" s="132">
        <v>75</v>
      </c>
      <c r="S78" s="136">
        <f t="shared" si="8"/>
        <v>47.1075</v>
      </c>
      <c r="T78" s="132">
        <v>55</v>
      </c>
      <c r="U78" s="132">
        <v>65</v>
      </c>
      <c r="V78" s="138">
        <v>70</v>
      </c>
      <c r="W78" s="141"/>
      <c r="X78" s="140">
        <v>65</v>
      </c>
      <c r="Y78" s="136">
        <f t="shared" si="9"/>
        <v>40.8265</v>
      </c>
      <c r="Z78" s="132">
        <f t="shared" si="10"/>
        <v>140</v>
      </c>
      <c r="AA78" s="136">
        <f t="shared" si="11"/>
        <v>87.934</v>
      </c>
      <c r="AB78" s="132"/>
      <c r="AC78" s="132" t="s">
        <v>321</v>
      </c>
      <c r="AD78" s="132">
        <v>12</v>
      </c>
    </row>
    <row r="79" spans="1:30" ht="12.75">
      <c r="A79" s="124"/>
      <c r="B79" s="124"/>
      <c r="C79" s="124"/>
      <c r="D79" s="124"/>
      <c r="E79" s="124"/>
      <c r="F79" s="130" t="s">
        <v>233</v>
      </c>
      <c r="G79" s="130" t="s">
        <v>317</v>
      </c>
      <c r="H79" s="130" t="s">
        <v>339</v>
      </c>
      <c r="I79" s="124"/>
      <c r="J79" s="125"/>
      <c r="K79" s="124"/>
      <c r="L79" s="126"/>
      <c r="M79" s="127"/>
      <c r="N79" s="124"/>
      <c r="O79" s="124"/>
      <c r="P79" s="128"/>
      <c r="Q79" s="129"/>
      <c r="R79" s="130"/>
      <c r="S79" s="127"/>
      <c r="T79" s="124"/>
      <c r="U79" s="128"/>
      <c r="V79" s="124"/>
      <c r="W79" s="131"/>
      <c r="X79" s="124"/>
      <c r="Y79" s="127"/>
      <c r="Z79" s="124"/>
      <c r="AA79" s="127"/>
      <c r="AB79" s="124"/>
      <c r="AC79" s="124"/>
      <c r="AD79" s="124"/>
    </row>
    <row r="80" spans="1:30" s="25" customFormat="1" ht="12.75">
      <c r="A80" s="20">
        <v>12</v>
      </c>
      <c r="B80" s="20">
        <v>1</v>
      </c>
      <c r="C80" s="20" t="s">
        <v>26</v>
      </c>
      <c r="D80" s="20" t="s">
        <v>27</v>
      </c>
      <c r="E80" s="20">
        <v>75</v>
      </c>
      <c r="F80" s="20" t="s">
        <v>262</v>
      </c>
      <c r="G80" s="20" t="s">
        <v>71</v>
      </c>
      <c r="H80" s="20" t="s">
        <v>71</v>
      </c>
      <c r="I80" s="20" t="s">
        <v>20</v>
      </c>
      <c r="J80" s="51">
        <v>31151</v>
      </c>
      <c r="K80" s="20" t="s">
        <v>19</v>
      </c>
      <c r="L80" s="19">
        <v>74.3</v>
      </c>
      <c r="M80" s="33">
        <v>0.6694</v>
      </c>
      <c r="N80" s="150">
        <v>75</v>
      </c>
      <c r="O80" s="29">
        <v>85</v>
      </c>
      <c r="P80" s="29">
        <v>90</v>
      </c>
      <c r="Q80" s="151"/>
      <c r="R80" s="32">
        <v>90</v>
      </c>
      <c r="S80" s="33">
        <f>R80*M80</f>
        <v>60.246</v>
      </c>
      <c r="T80" s="20"/>
      <c r="U80" s="29"/>
      <c r="V80" s="20"/>
      <c r="W80" s="152"/>
      <c r="X80" s="20"/>
      <c r="Y80" s="33">
        <f>X80*M80</f>
        <v>0</v>
      </c>
      <c r="Z80" s="20">
        <f>X80+R80</f>
        <v>90</v>
      </c>
      <c r="AA80" s="33">
        <f>Z80*M80</f>
        <v>60.246</v>
      </c>
      <c r="AB80" s="20"/>
      <c r="AC80" s="20" t="s">
        <v>460</v>
      </c>
      <c r="AD80" s="20">
        <v>12</v>
      </c>
    </row>
    <row r="81" spans="1:30" s="25" customFormat="1" ht="12.75">
      <c r="A81" s="20">
        <v>12</v>
      </c>
      <c r="B81" s="20">
        <v>1</v>
      </c>
      <c r="C81" s="20" t="s">
        <v>26</v>
      </c>
      <c r="D81" s="20" t="s">
        <v>27</v>
      </c>
      <c r="E81" s="20">
        <v>100</v>
      </c>
      <c r="F81" s="20" t="s">
        <v>211</v>
      </c>
      <c r="G81" s="20" t="s">
        <v>212</v>
      </c>
      <c r="H81" s="20" t="s">
        <v>212</v>
      </c>
      <c r="I81" s="20" t="s">
        <v>20</v>
      </c>
      <c r="J81" s="51">
        <v>32827</v>
      </c>
      <c r="K81" s="153" t="s">
        <v>19</v>
      </c>
      <c r="L81" s="19">
        <v>99.8</v>
      </c>
      <c r="M81" s="33">
        <v>0.5545</v>
      </c>
      <c r="N81" s="29">
        <v>105</v>
      </c>
      <c r="O81" s="20">
        <v>115</v>
      </c>
      <c r="P81" s="106">
        <v>122.5</v>
      </c>
      <c r="Q81" s="151"/>
      <c r="R81" s="20">
        <v>115</v>
      </c>
      <c r="S81" s="33">
        <f>R81*M81</f>
        <v>63.7675</v>
      </c>
      <c r="T81" s="20"/>
      <c r="U81" s="20"/>
      <c r="V81" s="32"/>
      <c r="W81" s="152"/>
      <c r="X81" s="32"/>
      <c r="Y81" s="33">
        <f>X81*M81</f>
        <v>0</v>
      </c>
      <c r="Z81" s="20">
        <f>X81+R81</f>
        <v>115</v>
      </c>
      <c r="AA81" s="33">
        <f>Z81*M81</f>
        <v>63.7675</v>
      </c>
      <c r="AB81" s="20"/>
      <c r="AC81" s="20"/>
      <c r="AD81" s="20">
        <v>12</v>
      </c>
    </row>
    <row r="82" spans="1:30" s="25" customFormat="1" ht="12.75">
      <c r="A82" s="20">
        <v>12</v>
      </c>
      <c r="B82" s="20">
        <v>1</v>
      </c>
      <c r="C82" s="20" t="s">
        <v>26</v>
      </c>
      <c r="D82" s="20" t="s">
        <v>27</v>
      </c>
      <c r="E82" s="20">
        <v>100</v>
      </c>
      <c r="F82" s="20" t="s">
        <v>136</v>
      </c>
      <c r="G82" s="20" t="s">
        <v>34</v>
      </c>
      <c r="H82" s="20" t="s">
        <v>34</v>
      </c>
      <c r="I82" s="20" t="s">
        <v>20</v>
      </c>
      <c r="J82" s="51">
        <v>25707</v>
      </c>
      <c r="K82" s="153" t="s">
        <v>59</v>
      </c>
      <c r="L82" s="19">
        <v>99.5</v>
      </c>
      <c r="M82" s="33">
        <v>0.6353</v>
      </c>
      <c r="N82" s="29">
        <v>70</v>
      </c>
      <c r="O82" s="106">
        <v>0</v>
      </c>
      <c r="P82" s="106">
        <v>0</v>
      </c>
      <c r="Q82" s="151"/>
      <c r="R82" s="20">
        <v>70</v>
      </c>
      <c r="S82" s="33">
        <f>R82*M82</f>
        <v>44.471</v>
      </c>
      <c r="T82" s="20"/>
      <c r="U82" s="20"/>
      <c r="V82" s="32"/>
      <c r="W82" s="152"/>
      <c r="X82" s="32"/>
      <c r="Y82" s="33">
        <f>X82*M82</f>
        <v>0</v>
      </c>
      <c r="Z82" s="20">
        <f>X82+R82</f>
        <v>70</v>
      </c>
      <c r="AA82" s="33">
        <f>Z82*M82</f>
        <v>44.471</v>
      </c>
      <c r="AB82" s="20"/>
      <c r="AC82" s="20"/>
      <c r="AD82" s="20">
        <v>12</v>
      </c>
    </row>
    <row r="83" spans="1:30" s="25" customFormat="1" ht="12.75">
      <c r="A83" s="20">
        <v>12</v>
      </c>
      <c r="B83" s="20">
        <v>1</v>
      </c>
      <c r="C83" s="20" t="s">
        <v>26</v>
      </c>
      <c r="D83" s="20" t="s">
        <v>27</v>
      </c>
      <c r="E83" s="20">
        <v>110</v>
      </c>
      <c r="F83" s="20" t="s">
        <v>171</v>
      </c>
      <c r="G83" s="20" t="s">
        <v>162</v>
      </c>
      <c r="H83" s="20" t="s">
        <v>162</v>
      </c>
      <c r="I83" s="20" t="s">
        <v>20</v>
      </c>
      <c r="J83" s="51">
        <v>33833</v>
      </c>
      <c r="K83" s="153" t="s">
        <v>19</v>
      </c>
      <c r="L83" s="19">
        <v>108</v>
      </c>
      <c r="M83" s="33">
        <v>0.5391</v>
      </c>
      <c r="N83" s="29">
        <v>135</v>
      </c>
      <c r="O83" s="106">
        <v>140</v>
      </c>
      <c r="P83" s="106">
        <v>142.5</v>
      </c>
      <c r="Q83" s="151"/>
      <c r="R83" s="20">
        <v>135</v>
      </c>
      <c r="S83" s="33">
        <f>R83*M83</f>
        <v>72.77850000000001</v>
      </c>
      <c r="T83" s="20"/>
      <c r="U83" s="20"/>
      <c r="V83" s="32"/>
      <c r="W83" s="152"/>
      <c r="X83" s="32"/>
      <c r="Y83" s="33">
        <f>X83*M83</f>
        <v>0</v>
      </c>
      <c r="Z83" s="20">
        <f>X83+R83</f>
        <v>135</v>
      </c>
      <c r="AA83" s="33">
        <f>Z83*M83</f>
        <v>72.77850000000001</v>
      </c>
      <c r="AB83" s="20"/>
      <c r="AC83" s="20" t="s">
        <v>336</v>
      </c>
      <c r="AD83" s="20">
        <v>12</v>
      </c>
    </row>
    <row r="84" spans="1:30" ht="12.75">
      <c r="A84" s="124"/>
      <c r="B84" s="124"/>
      <c r="C84" s="124"/>
      <c r="D84" s="124"/>
      <c r="E84" s="124"/>
      <c r="F84" s="130" t="s">
        <v>233</v>
      </c>
      <c r="G84" s="130" t="s">
        <v>318</v>
      </c>
      <c r="H84" s="124"/>
      <c r="I84" s="124"/>
      <c r="J84" s="125"/>
      <c r="K84" s="124"/>
      <c r="L84" s="126"/>
      <c r="M84" s="127"/>
      <c r="N84" s="124"/>
      <c r="O84" s="124"/>
      <c r="P84" s="128"/>
      <c r="Q84" s="129"/>
      <c r="R84" s="130"/>
      <c r="S84" s="127"/>
      <c r="T84" s="124"/>
      <c r="U84" s="128"/>
      <c r="V84" s="124"/>
      <c r="W84" s="131"/>
      <c r="X84" s="124"/>
      <c r="Y84" s="127"/>
      <c r="Z84" s="124"/>
      <c r="AA84" s="127"/>
      <c r="AB84" s="124"/>
      <c r="AC84" s="124"/>
      <c r="AD84" s="124"/>
    </row>
    <row r="85" spans="1:30" s="25" customFormat="1" ht="12.75">
      <c r="A85" s="20">
        <v>12</v>
      </c>
      <c r="B85" s="20">
        <v>1</v>
      </c>
      <c r="C85" s="20" t="s">
        <v>26</v>
      </c>
      <c r="D85" s="20" t="s">
        <v>27</v>
      </c>
      <c r="E85" s="20">
        <v>60</v>
      </c>
      <c r="F85" s="20" t="s">
        <v>156</v>
      </c>
      <c r="G85" s="20" t="s">
        <v>88</v>
      </c>
      <c r="H85" s="20" t="s">
        <v>22</v>
      </c>
      <c r="I85" s="20" t="s">
        <v>20</v>
      </c>
      <c r="J85" s="51">
        <v>37309</v>
      </c>
      <c r="K85" s="20" t="s">
        <v>70</v>
      </c>
      <c r="L85" s="19">
        <v>57.6</v>
      </c>
      <c r="M85" s="33">
        <v>0.9163</v>
      </c>
      <c r="N85" s="29"/>
      <c r="O85" s="20"/>
      <c r="P85" s="32"/>
      <c r="Q85" s="151"/>
      <c r="R85" s="20"/>
      <c r="S85" s="33">
        <f aca="true" t="shared" si="12" ref="S85:S95">R85*M85</f>
        <v>0</v>
      </c>
      <c r="T85" s="20">
        <v>40</v>
      </c>
      <c r="U85" s="20">
        <v>42.5</v>
      </c>
      <c r="V85" s="106">
        <v>45</v>
      </c>
      <c r="W85" s="152"/>
      <c r="X85" s="32">
        <v>42.5</v>
      </c>
      <c r="Y85" s="33">
        <f aca="true" t="shared" si="13" ref="Y85:Y95">X85*M85</f>
        <v>38.94275</v>
      </c>
      <c r="Z85" s="20">
        <f aca="true" t="shared" si="14" ref="Z85:Z95">X85+R85</f>
        <v>42.5</v>
      </c>
      <c r="AA85" s="33">
        <f aca="true" t="shared" si="15" ref="AA85:AA95">Z85*M85</f>
        <v>38.94275</v>
      </c>
      <c r="AB85" s="20"/>
      <c r="AC85" s="20" t="s">
        <v>129</v>
      </c>
      <c r="AD85" s="20">
        <v>12</v>
      </c>
    </row>
    <row r="86" spans="1:30" ht="12.75">
      <c r="A86" s="20">
        <v>12</v>
      </c>
      <c r="B86" s="20">
        <v>1</v>
      </c>
      <c r="C86" s="20" t="s">
        <v>26</v>
      </c>
      <c r="D86" s="20" t="s">
        <v>27</v>
      </c>
      <c r="E86" s="20">
        <v>75</v>
      </c>
      <c r="F86" s="20" t="s">
        <v>262</v>
      </c>
      <c r="G86" s="20" t="s">
        <v>71</v>
      </c>
      <c r="H86" s="20" t="s">
        <v>71</v>
      </c>
      <c r="I86" s="20" t="s">
        <v>20</v>
      </c>
      <c r="J86" s="51">
        <v>31151</v>
      </c>
      <c r="K86" s="20" t="s">
        <v>19</v>
      </c>
      <c r="L86" s="19">
        <v>74.3</v>
      </c>
      <c r="M86" s="33">
        <v>0.6694</v>
      </c>
      <c r="N86" s="150"/>
      <c r="O86" s="29"/>
      <c r="P86" s="29"/>
      <c r="Q86" s="151"/>
      <c r="R86" s="32"/>
      <c r="S86" s="33">
        <f t="shared" si="12"/>
        <v>0</v>
      </c>
      <c r="T86" s="20">
        <v>65</v>
      </c>
      <c r="U86" s="29">
        <v>77.5</v>
      </c>
      <c r="V86" s="20">
        <v>80</v>
      </c>
      <c r="W86" s="152"/>
      <c r="X86" s="20">
        <v>80</v>
      </c>
      <c r="Y86" s="33">
        <f t="shared" si="13"/>
        <v>53.552</v>
      </c>
      <c r="Z86" s="20">
        <f t="shared" si="14"/>
        <v>80</v>
      </c>
      <c r="AA86" s="33">
        <f t="shared" si="15"/>
        <v>53.552</v>
      </c>
      <c r="AB86" s="20" t="s">
        <v>474</v>
      </c>
      <c r="AC86" s="20" t="s">
        <v>460</v>
      </c>
      <c r="AD86" s="20">
        <v>48</v>
      </c>
    </row>
    <row r="87" spans="1:30" s="25" customFormat="1" ht="12.75">
      <c r="A87" s="20">
        <v>12</v>
      </c>
      <c r="B87" s="20">
        <v>1</v>
      </c>
      <c r="C87" s="20" t="s">
        <v>26</v>
      </c>
      <c r="D87" s="20" t="s">
        <v>27</v>
      </c>
      <c r="E87" s="20">
        <v>82.5</v>
      </c>
      <c r="F87" s="20" t="s">
        <v>491</v>
      </c>
      <c r="G87" s="20" t="s">
        <v>314</v>
      </c>
      <c r="H87" s="20" t="s">
        <v>22</v>
      </c>
      <c r="I87" s="20" t="s">
        <v>20</v>
      </c>
      <c r="J87" s="51">
        <v>35785</v>
      </c>
      <c r="K87" s="153" t="s">
        <v>49</v>
      </c>
      <c r="L87" s="19">
        <v>80.3</v>
      </c>
      <c r="M87" s="33">
        <v>0.6438</v>
      </c>
      <c r="N87" s="29"/>
      <c r="O87" s="20"/>
      <c r="P87" s="32"/>
      <c r="Q87" s="151"/>
      <c r="R87" s="20"/>
      <c r="S87" s="33">
        <f t="shared" si="12"/>
        <v>0</v>
      </c>
      <c r="T87" s="20">
        <v>60</v>
      </c>
      <c r="U87" s="20">
        <v>65</v>
      </c>
      <c r="V87" s="106">
        <v>70</v>
      </c>
      <c r="W87" s="152"/>
      <c r="X87" s="32">
        <v>65</v>
      </c>
      <c r="Y87" s="33">
        <f t="shared" si="13"/>
        <v>41.847</v>
      </c>
      <c r="Z87" s="20">
        <f t="shared" si="14"/>
        <v>65</v>
      </c>
      <c r="AA87" s="33">
        <f t="shared" si="15"/>
        <v>41.847</v>
      </c>
      <c r="AB87" s="20"/>
      <c r="AC87" s="20"/>
      <c r="AD87" s="20">
        <v>12</v>
      </c>
    </row>
    <row r="88" spans="1:30" s="25" customFormat="1" ht="12.75">
      <c r="A88" s="20">
        <v>12</v>
      </c>
      <c r="B88" s="20">
        <v>1</v>
      </c>
      <c r="C88" s="20" t="s">
        <v>26</v>
      </c>
      <c r="D88" s="20" t="s">
        <v>27</v>
      </c>
      <c r="E88" s="20">
        <v>82.5</v>
      </c>
      <c r="F88" s="20" t="s">
        <v>313</v>
      </c>
      <c r="G88" s="20" t="s">
        <v>162</v>
      </c>
      <c r="H88" s="20" t="s">
        <v>162</v>
      </c>
      <c r="I88" s="20" t="s">
        <v>20</v>
      </c>
      <c r="J88" s="51">
        <v>34936</v>
      </c>
      <c r="K88" s="153" t="s">
        <v>19</v>
      </c>
      <c r="L88" s="19">
        <v>82</v>
      </c>
      <c r="M88" s="33">
        <v>0.6219</v>
      </c>
      <c r="N88" s="29"/>
      <c r="O88" s="20"/>
      <c r="P88" s="32"/>
      <c r="Q88" s="151"/>
      <c r="R88" s="20"/>
      <c r="S88" s="33">
        <f t="shared" si="12"/>
        <v>0</v>
      </c>
      <c r="T88" s="20">
        <v>75</v>
      </c>
      <c r="U88" s="20">
        <v>80</v>
      </c>
      <c r="V88" s="32">
        <v>83</v>
      </c>
      <c r="W88" s="152">
        <v>85</v>
      </c>
      <c r="X88" s="32">
        <v>83</v>
      </c>
      <c r="Y88" s="33">
        <f t="shared" si="13"/>
        <v>51.6177</v>
      </c>
      <c r="Z88" s="20">
        <f t="shared" si="14"/>
        <v>83</v>
      </c>
      <c r="AA88" s="33">
        <f t="shared" si="15"/>
        <v>51.6177</v>
      </c>
      <c r="AB88" s="20"/>
      <c r="AC88" s="20" t="s">
        <v>336</v>
      </c>
      <c r="AD88" s="20">
        <v>12</v>
      </c>
    </row>
    <row r="89" spans="1:30" s="25" customFormat="1" ht="12.75">
      <c r="A89" s="132">
        <v>5</v>
      </c>
      <c r="B89" s="132">
        <v>2</v>
      </c>
      <c r="C89" s="132" t="s">
        <v>26</v>
      </c>
      <c r="D89" s="132" t="s">
        <v>27</v>
      </c>
      <c r="E89" s="132">
        <v>82.5</v>
      </c>
      <c r="F89" s="132" t="s">
        <v>257</v>
      </c>
      <c r="G89" s="132" t="s">
        <v>208</v>
      </c>
      <c r="H89" s="132" t="s">
        <v>208</v>
      </c>
      <c r="I89" s="132" t="s">
        <v>20</v>
      </c>
      <c r="J89" s="133">
        <v>31632</v>
      </c>
      <c r="K89" s="134" t="s">
        <v>19</v>
      </c>
      <c r="L89" s="135">
        <v>82.3</v>
      </c>
      <c r="M89" s="136">
        <v>0.6203</v>
      </c>
      <c r="N89" s="137"/>
      <c r="O89" s="132"/>
      <c r="P89" s="140"/>
      <c r="Q89" s="139"/>
      <c r="R89" s="132"/>
      <c r="S89" s="136">
        <f t="shared" si="12"/>
        <v>0</v>
      </c>
      <c r="T89" s="132">
        <v>60</v>
      </c>
      <c r="U89" s="132">
        <v>67.5</v>
      </c>
      <c r="V89" s="140">
        <v>72.5</v>
      </c>
      <c r="W89" s="141"/>
      <c r="X89" s="140">
        <v>72.5</v>
      </c>
      <c r="Y89" s="136">
        <f t="shared" si="13"/>
        <v>44.97175</v>
      </c>
      <c r="Z89" s="132">
        <f t="shared" si="14"/>
        <v>72.5</v>
      </c>
      <c r="AA89" s="136">
        <f t="shared" si="15"/>
        <v>44.97175</v>
      </c>
      <c r="AB89" s="132"/>
      <c r="AC89" s="132" t="s">
        <v>323</v>
      </c>
      <c r="AD89" s="132">
        <v>5</v>
      </c>
    </row>
    <row r="90" spans="1:30" s="25" customFormat="1" ht="12.75">
      <c r="A90" s="20">
        <v>12</v>
      </c>
      <c r="B90" s="20">
        <v>1</v>
      </c>
      <c r="C90" s="20" t="s">
        <v>26</v>
      </c>
      <c r="D90" s="20" t="s">
        <v>27</v>
      </c>
      <c r="E90" s="20">
        <v>90</v>
      </c>
      <c r="F90" s="20" t="s">
        <v>315</v>
      </c>
      <c r="G90" s="20" t="s">
        <v>34</v>
      </c>
      <c r="H90" s="20" t="s">
        <v>34</v>
      </c>
      <c r="I90" s="20" t="s">
        <v>20</v>
      </c>
      <c r="J90" s="51">
        <v>34142</v>
      </c>
      <c r="K90" s="153" t="s">
        <v>19</v>
      </c>
      <c r="L90" s="19">
        <v>88.75</v>
      </c>
      <c r="M90" s="33">
        <v>0.5901</v>
      </c>
      <c r="N90" s="29"/>
      <c r="O90" s="20"/>
      <c r="P90" s="32"/>
      <c r="Q90" s="151"/>
      <c r="R90" s="20"/>
      <c r="S90" s="33">
        <f t="shared" si="12"/>
        <v>0</v>
      </c>
      <c r="T90" s="20">
        <v>82.5</v>
      </c>
      <c r="U90" s="106">
        <v>90</v>
      </c>
      <c r="V90" s="32">
        <v>90</v>
      </c>
      <c r="W90" s="152"/>
      <c r="X90" s="32">
        <v>90</v>
      </c>
      <c r="Y90" s="33">
        <f t="shared" si="13"/>
        <v>53.108999999999995</v>
      </c>
      <c r="Z90" s="20">
        <f t="shared" si="14"/>
        <v>90</v>
      </c>
      <c r="AA90" s="33">
        <f t="shared" si="15"/>
        <v>53.108999999999995</v>
      </c>
      <c r="AB90" s="20" t="s">
        <v>475</v>
      </c>
      <c r="AC90" s="20"/>
      <c r="AD90" s="20">
        <v>27</v>
      </c>
    </row>
    <row r="91" spans="1:30" s="25" customFormat="1" ht="12.75">
      <c r="A91" s="20">
        <v>12</v>
      </c>
      <c r="B91" s="20">
        <v>1</v>
      </c>
      <c r="C91" s="20" t="s">
        <v>26</v>
      </c>
      <c r="D91" s="20" t="s">
        <v>27</v>
      </c>
      <c r="E91" s="20">
        <v>100</v>
      </c>
      <c r="F91" s="20" t="s">
        <v>136</v>
      </c>
      <c r="G91" s="20" t="s">
        <v>34</v>
      </c>
      <c r="H91" s="20" t="s">
        <v>34</v>
      </c>
      <c r="I91" s="20" t="s">
        <v>20</v>
      </c>
      <c r="J91" s="51">
        <v>25707</v>
      </c>
      <c r="K91" s="153" t="s">
        <v>59</v>
      </c>
      <c r="L91" s="19">
        <v>99.5</v>
      </c>
      <c r="M91" s="33">
        <v>0.6353</v>
      </c>
      <c r="N91" s="29"/>
      <c r="O91" s="20"/>
      <c r="P91" s="32"/>
      <c r="Q91" s="151"/>
      <c r="R91" s="20"/>
      <c r="S91" s="33">
        <f t="shared" si="12"/>
        <v>0</v>
      </c>
      <c r="T91" s="20">
        <v>70</v>
      </c>
      <c r="U91" s="20">
        <v>77.5</v>
      </c>
      <c r="V91" s="32">
        <v>82.5</v>
      </c>
      <c r="W91" s="152"/>
      <c r="X91" s="32">
        <v>82.5</v>
      </c>
      <c r="Y91" s="33">
        <f t="shared" si="13"/>
        <v>52.41225</v>
      </c>
      <c r="Z91" s="20">
        <f t="shared" si="14"/>
        <v>82.5</v>
      </c>
      <c r="AA91" s="33">
        <f t="shared" si="15"/>
        <v>52.41225</v>
      </c>
      <c r="AB91" s="20"/>
      <c r="AC91" s="20"/>
      <c r="AD91" s="20">
        <v>12</v>
      </c>
    </row>
    <row r="92" spans="1:30" s="25" customFormat="1" ht="12.75">
      <c r="A92" s="20">
        <v>12</v>
      </c>
      <c r="B92" s="20">
        <v>1</v>
      </c>
      <c r="C92" s="20" t="s">
        <v>26</v>
      </c>
      <c r="D92" s="20" t="s">
        <v>27</v>
      </c>
      <c r="E92" s="20">
        <v>100</v>
      </c>
      <c r="F92" s="20" t="s">
        <v>140</v>
      </c>
      <c r="G92" s="20" t="s">
        <v>34</v>
      </c>
      <c r="H92" s="20" t="s">
        <v>34</v>
      </c>
      <c r="I92" s="20" t="s">
        <v>20</v>
      </c>
      <c r="J92" s="51">
        <v>33639</v>
      </c>
      <c r="K92" s="153" t="s">
        <v>19</v>
      </c>
      <c r="L92" s="19">
        <v>97.8</v>
      </c>
      <c r="M92" s="33">
        <v>0.5597</v>
      </c>
      <c r="N92" s="29"/>
      <c r="O92" s="20"/>
      <c r="P92" s="32"/>
      <c r="Q92" s="151"/>
      <c r="R92" s="20"/>
      <c r="S92" s="33">
        <f t="shared" si="12"/>
        <v>0</v>
      </c>
      <c r="T92" s="20">
        <v>72.5</v>
      </c>
      <c r="U92" s="20">
        <v>80</v>
      </c>
      <c r="V92" s="32">
        <v>85</v>
      </c>
      <c r="W92" s="106">
        <v>95</v>
      </c>
      <c r="X92" s="32">
        <v>85</v>
      </c>
      <c r="Y92" s="33">
        <f t="shared" si="13"/>
        <v>47.5745</v>
      </c>
      <c r="Z92" s="20">
        <f t="shared" si="14"/>
        <v>85</v>
      </c>
      <c r="AA92" s="33">
        <f t="shared" si="15"/>
        <v>47.5745</v>
      </c>
      <c r="AB92" s="20"/>
      <c r="AC92" s="20"/>
      <c r="AD92" s="20">
        <v>12</v>
      </c>
    </row>
    <row r="93" spans="1:30" s="25" customFormat="1" ht="12.75">
      <c r="A93" s="20">
        <v>5</v>
      </c>
      <c r="B93" s="20">
        <v>2</v>
      </c>
      <c r="C93" s="20" t="s">
        <v>26</v>
      </c>
      <c r="D93" s="20" t="s">
        <v>27</v>
      </c>
      <c r="E93" s="20">
        <v>100</v>
      </c>
      <c r="F93" s="20" t="s">
        <v>131</v>
      </c>
      <c r="G93" s="20" t="s">
        <v>78</v>
      </c>
      <c r="H93" s="20" t="s">
        <v>78</v>
      </c>
      <c r="I93" s="20" t="s">
        <v>20</v>
      </c>
      <c r="J93" s="51">
        <v>34911</v>
      </c>
      <c r="K93" s="153" t="s">
        <v>19</v>
      </c>
      <c r="L93" s="19">
        <v>99.2</v>
      </c>
      <c r="M93" s="33">
        <v>0.556</v>
      </c>
      <c r="N93" s="29"/>
      <c r="O93" s="20"/>
      <c r="P93" s="32"/>
      <c r="Q93" s="151"/>
      <c r="R93" s="20"/>
      <c r="S93" s="33">
        <f t="shared" si="12"/>
        <v>0</v>
      </c>
      <c r="T93" s="20">
        <v>65</v>
      </c>
      <c r="U93" s="20">
        <v>70</v>
      </c>
      <c r="V93" s="32">
        <v>80</v>
      </c>
      <c r="W93" s="152"/>
      <c r="X93" s="32">
        <v>80</v>
      </c>
      <c r="Y93" s="33">
        <f t="shared" si="13"/>
        <v>44.480000000000004</v>
      </c>
      <c r="Z93" s="20">
        <f t="shared" si="14"/>
        <v>80</v>
      </c>
      <c r="AA93" s="33">
        <f t="shared" si="15"/>
        <v>44.480000000000004</v>
      </c>
      <c r="AB93" s="20"/>
      <c r="AC93" s="20"/>
      <c r="AD93" s="20">
        <v>5</v>
      </c>
    </row>
    <row r="94" spans="1:30" s="25" customFormat="1" ht="12.75">
      <c r="A94" s="20">
        <v>12</v>
      </c>
      <c r="B94" s="20">
        <v>1</v>
      </c>
      <c r="C94" s="20" t="s">
        <v>26</v>
      </c>
      <c r="D94" s="20" t="s">
        <v>27</v>
      </c>
      <c r="E94" s="20">
        <v>110</v>
      </c>
      <c r="F94" s="20" t="s">
        <v>274</v>
      </c>
      <c r="G94" s="20" t="s">
        <v>162</v>
      </c>
      <c r="H94" s="20" t="s">
        <v>162</v>
      </c>
      <c r="I94" s="20" t="s">
        <v>20</v>
      </c>
      <c r="J94" s="51">
        <v>33364</v>
      </c>
      <c r="K94" s="153" t="s">
        <v>19</v>
      </c>
      <c r="L94" s="19">
        <v>109.2</v>
      </c>
      <c r="M94" s="33">
        <v>0.5375</v>
      </c>
      <c r="N94" s="29"/>
      <c r="O94" s="20"/>
      <c r="P94" s="106"/>
      <c r="Q94" s="151"/>
      <c r="R94" s="20"/>
      <c r="S94" s="33">
        <f t="shared" si="12"/>
        <v>0</v>
      </c>
      <c r="T94" s="20">
        <v>90</v>
      </c>
      <c r="U94" s="20">
        <v>95</v>
      </c>
      <c r="V94" s="32">
        <v>97.5</v>
      </c>
      <c r="W94" s="20">
        <v>100</v>
      </c>
      <c r="X94" s="32">
        <v>97.5</v>
      </c>
      <c r="Y94" s="33">
        <f t="shared" si="13"/>
        <v>52.40625</v>
      </c>
      <c r="Z94" s="20">
        <f t="shared" si="14"/>
        <v>97.5</v>
      </c>
      <c r="AA94" s="33">
        <f t="shared" si="15"/>
        <v>52.40625</v>
      </c>
      <c r="AB94" s="20" t="s">
        <v>476</v>
      </c>
      <c r="AC94" s="20" t="s">
        <v>336</v>
      </c>
      <c r="AD94" s="20">
        <v>21</v>
      </c>
    </row>
    <row r="95" spans="1:30" s="25" customFormat="1" ht="12.75">
      <c r="A95" s="20">
        <v>12</v>
      </c>
      <c r="B95" s="20">
        <v>1</v>
      </c>
      <c r="C95" s="20" t="s">
        <v>26</v>
      </c>
      <c r="D95" s="20" t="s">
        <v>27</v>
      </c>
      <c r="E95" s="20">
        <v>125</v>
      </c>
      <c r="F95" s="20" t="s">
        <v>139</v>
      </c>
      <c r="G95" s="20" t="s">
        <v>33</v>
      </c>
      <c r="H95" s="20" t="s">
        <v>33</v>
      </c>
      <c r="I95" s="20" t="s">
        <v>33</v>
      </c>
      <c r="J95" s="51">
        <v>27530</v>
      </c>
      <c r="K95" s="153" t="s">
        <v>50</v>
      </c>
      <c r="L95" s="19">
        <v>111.7</v>
      </c>
      <c r="M95" s="33">
        <v>0.5512</v>
      </c>
      <c r="N95" s="29"/>
      <c r="O95" s="20"/>
      <c r="P95" s="32"/>
      <c r="Q95" s="151"/>
      <c r="R95" s="20"/>
      <c r="S95" s="33">
        <f t="shared" si="12"/>
        <v>0</v>
      </c>
      <c r="T95" s="20">
        <v>70</v>
      </c>
      <c r="U95" s="20">
        <v>80</v>
      </c>
      <c r="V95" s="32">
        <v>85</v>
      </c>
      <c r="W95" s="152"/>
      <c r="X95" s="32">
        <v>85</v>
      </c>
      <c r="Y95" s="33">
        <f t="shared" si="13"/>
        <v>46.852000000000004</v>
      </c>
      <c r="Z95" s="20">
        <f t="shared" si="14"/>
        <v>85</v>
      </c>
      <c r="AA95" s="33">
        <f t="shared" si="15"/>
        <v>46.852000000000004</v>
      </c>
      <c r="AB95" s="20"/>
      <c r="AC95" s="20"/>
      <c r="AD95" s="20">
        <v>12</v>
      </c>
    </row>
    <row r="96" spans="1:30" ht="12.75">
      <c r="A96" s="124"/>
      <c r="B96" s="124"/>
      <c r="C96" s="124"/>
      <c r="D96" s="124"/>
      <c r="E96" s="124"/>
      <c r="F96" s="130" t="s">
        <v>233</v>
      </c>
      <c r="G96" s="130" t="s">
        <v>316</v>
      </c>
      <c r="H96" s="124"/>
      <c r="I96" s="124"/>
      <c r="J96" s="125"/>
      <c r="K96" s="124"/>
      <c r="L96" s="126"/>
      <c r="M96" s="127"/>
      <c r="N96" s="124"/>
      <c r="O96" s="124"/>
      <c r="P96" s="128"/>
      <c r="Q96" s="129"/>
      <c r="R96" s="130"/>
      <c r="S96" s="127"/>
      <c r="T96" s="124"/>
      <c r="U96" s="128"/>
      <c r="V96" s="124"/>
      <c r="W96" s="131"/>
      <c r="X96" s="124"/>
      <c r="Y96" s="127"/>
      <c r="Z96" s="124"/>
      <c r="AA96" s="127"/>
      <c r="AB96" s="124"/>
      <c r="AC96" s="124"/>
      <c r="AD96" s="124"/>
    </row>
    <row r="97" spans="1:30" s="25" customFormat="1" ht="12.75">
      <c r="A97" s="20">
        <v>12</v>
      </c>
      <c r="B97" s="20">
        <v>1</v>
      </c>
      <c r="C97" s="20" t="s">
        <v>26</v>
      </c>
      <c r="D97" s="20" t="s">
        <v>27</v>
      </c>
      <c r="E97" s="20">
        <v>75</v>
      </c>
      <c r="F97" s="20" t="s">
        <v>261</v>
      </c>
      <c r="G97" s="20" t="s">
        <v>34</v>
      </c>
      <c r="H97" s="20" t="s">
        <v>212</v>
      </c>
      <c r="I97" s="20" t="s">
        <v>20</v>
      </c>
      <c r="J97" s="51">
        <v>35234</v>
      </c>
      <c r="K97" s="153" t="s">
        <v>49</v>
      </c>
      <c r="L97" s="19">
        <v>68.1</v>
      </c>
      <c r="M97" s="33">
        <v>0.7201</v>
      </c>
      <c r="N97" s="29">
        <v>80</v>
      </c>
      <c r="O97" s="20">
        <v>85</v>
      </c>
      <c r="P97" s="106">
        <v>90</v>
      </c>
      <c r="Q97" s="151"/>
      <c r="R97" s="20">
        <v>85</v>
      </c>
      <c r="S97" s="33">
        <f aca="true" t="shared" si="16" ref="S97:S104">R97*M97</f>
        <v>61.208499999999994</v>
      </c>
      <c r="T97" s="20">
        <v>60</v>
      </c>
      <c r="U97" s="20">
        <v>65</v>
      </c>
      <c r="V97" s="106">
        <v>70</v>
      </c>
      <c r="W97" s="152"/>
      <c r="X97" s="32">
        <v>65</v>
      </c>
      <c r="Y97" s="33">
        <f aca="true" t="shared" si="17" ref="Y97:Y104">X97*M97</f>
        <v>46.8065</v>
      </c>
      <c r="Z97" s="20">
        <f aca="true" t="shared" si="18" ref="Z97:Z104">X97+R97</f>
        <v>150</v>
      </c>
      <c r="AA97" s="33">
        <f aca="true" t="shared" si="19" ref="AA97:AA104">Z97*M97</f>
        <v>108.015</v>
      </c>
      <c r="AB97" s="20"/>
      <c r="AC97" s="20"/>
      <c r="AD97" s="20">
        <v>12</v>
      </c>
    </row>
    <row r="98" spans="1:30" s="25" customFormat="1" ht="12.75">
      <c r="A98" s="20">
        <v>12</v>
      </c>
      <c r="B98" s="20">
        <v>1</v>
      </c>
      <c r="C98" s="20" t="s">
        <v>26</v>
      </c>
      <c r="D98" s="20" t="s">
        <v>27</v>
      </c>
      <c r="E98" s="20">
        <v>75</v>
      </c>
      <c r="F98" s="20" t="s">
        <v>262</v>
      </c>
      <c r="G98" s="20" t="s">
        <v>71</v>
      </c>
      <c r="H98" s="20" t="s">
        <v>71</v>
      </c>
      <c r="I98" s="20" t="s">
        <v>20</v>
      </c>
      <c r="J98" s="51">
        <v>31151</v>
      </c>
      <c r="K98" s="20" t="s">
        <v>19</v>
      </c>
      <c r="L98" s="19">
        <v>74.3</v>
      </c>
      <c r="M98" s="33">
        <v>0.6694</v>
      </c>
      <c r="N98" s="150">
        <v>75</v>
      </c>
      <c r="O98" s="29">
        <v>85</v>
      </c>
      <c r="P98" s="29">
        <v>90</v>
      </c>
      <c r="Q98" s="151"/>
      <c r="R98" s="32">
        <v>90</v>
      </c>
      <c r="S98" s="33">
        <f t="shared" si="16"/>
        <v>60.246</v>
      </c>
      <c r="T98" s="20">
        <v>65</v>
      </c>
      <c r="U98" s="29">
        <v>77.5</v>
      </c>
      <c r="V98" s="20">
        <v>80</v>
      </c>
      <c r="W98" s="152"/>
      <c r="X98" s="20">
        <v>80</v>
      </c>
      <c r="Y98" s="33">
        <f t="shared" si="17"/>
        <v>53.552</v>
      </c>
      <c r="Z98" s="20">
        <f t="shared" si="18"/>
        <v>170</v>
      </c>
      <c r="AA98" s="33">
        <f t="shared" si="19"/>
        <v>113.798</v>
      </c>
      <c r="AB98" s="20"/>
      <c r="AC98" s="20" t="s">
        <v>460</v>
      </c>
      <c r="AD98" s="20">
        <v>12</v>
      </c>
    </row>
    <row r="99" spans="1:30" ht="12.75">
      <c r="A99" s="132">
        <v>12</v>
      </c>
      <c r="B99" s="132">
        <v>1</v>
      </c>
      <c r="C99" s="132" t="s">
        <v>26</v>
      </c>
      <c r="D99" s="132" t="s">
        <v>27</v>
      </c>
      <c r="E99" s="132">
        <v>82.5</v>
      </c>
      <c r="F99" s="132" t="s">
        <v>257</v>
      </c>
      <c r="G99" s="132" t="s">
        <v>208</v>
      </c>
      <c r="H99" s="132" t="s">
        <v>208</v>
      </c>
      <c r="I99" s="132" t="s">
        <v>20</v>
      </c>
      <c r="J99" s="133">
        <v>31632</v>
      </c>
      <c r="K99" s="134" t="s">
        <v>19</v>
      </c>
      <c r="L99" s="135">
        <v>82.3</v>
      </c>
      <c r="M99" s="136">
        <v>0.6203</v>
      </c>
      <c r="N99" s="137">
        <v>70</v>
      </c>
      <c r="O99" s="132">
        <v>75</v>
      </c>
      <c r="P99" s="140">
        <v>77.5</v>
      </c>
      <c r="Q99" s="139"/>
      <c r="R99" s="132">
        <v>77.5</v>
      </c>
      <c r="S99" s="136">
        <f t="shared" si="16"/>
        <v>48.073249999999994</v>
      </c>
      <c r="T99" s="132">
        <v>60</v>
      </c>
      <c r="U99" s="132">
        <v>67.5</v>
      </c>
      <c r="V99" s="140">
        <v>72.5</v>
      </c>
      <c r="W99" s="141"/>
      <c r="X99" s="140">
        <v>72.5</v>
      </c>
      <c r="Y99" s="136">
        <f t="shared" si="17"/>
        <v>44.97175</v>
      </c>
      <c r="Z99" s="132">
        <f t="shared" si="18"/>
        <v>150</v>
      </c>
      <c r="AA99" s="136">
        <f t="shared" si="19"/>
        <v>93.04499999999999</v>
      </c>
      <c r="AB99" s="132"/>
      <c r="AC99" s="132" t="s">
        <v>323</v>
      </c>
      <c r="AD99" s="132">
        <v>12</v>
      </c>
    </row>
    <row r="100" spans="1:30" s="25" customFormat="1" ht="12.75">
      <c r="A100" s="20">
        <v>12</v>
      </c>
      <c r="B100" s="20">
        <v>1</v>
      </c>
      <c r="C100" s="20" t="s">
        <v>26</v>
      </c>
      <c r="D100" s="20" t="s">
        <v>27</v>
      </c>
      <c r="E100" s="20">
        <v>100</v>
      </c>
      <c r="F100" s="20" t="s">
        <v>263</v>
      </c>
      <c r="G100" s="20" t="s">
        <v>58</v>
      </c>
      <c r="H100" s="20" t="s">
        <v>22</v>
      </c>
      <c r="I100" s="20" t="s">
        <v>20</v>
      </c>
      <c r="J100" s="51">
        <v>30709</v>
      </c>
      <c r="K100" s="20" t="s">
        <v>19</v>
      </c>
      <c r="L100" s="19">
        <v>98</v>
      </c>
      <c r="M100" s="33">
        <v>0.5591</v>
      </c>
      <c r="N100" s="106">
        <v>80</v>
      </c>
      <c r="O100" s="29">
        <v>85</v>
      </c>
      <c r="P100" s="106">
        <v>90</v>
      </c>
      <c r="Q100" s="151"/>
      <c r="R100" s="32">
        <v>85</v>
      </c>
      <c r="S100" s="33">
        <f t="shared" si="16"/>
        <v>47.523500000000006</v>
      </c>
      <c r="T100" s="20">
        <v>70</v>
      </c>
      <c r="U100" s="106">
        <v>75</v>
      </c>
      <c r="V100" s="20">
        <v>75</v>
      </c>
      <c r="W100" s="152"/>
      <c r="X100" s="20">
        <v>75</v>
      </c>
      <c r="Y100" s="33">
        <f t="shared" si="17"/>
        <v>41.932500000000005</v>
      </c>
      <c r="Z100" s="20">
        <f t="shared" si="18"/>
        <v>160</v>
      </c>
      <c r="AA100" s="33">
        <f t="shared" si="19"/>
        <v>89.456</v>
      </c>
      <c r="AB100" s="20"/>
      <c r="AC100" s="20"/>
      <c r="AD100" s="20">
        <v>12</v>
      </c>
    </row>
    <row r="101" spans="1:30" s="25" customFormat="1" ht="12.75">
      <c r="A101" s="20">
        <v>5</v>
      </c>
      <c r="B101" s="20">
        <v>2</v>
      </c>
      <c r="C101" s="20" t="s">
        <v>26</v>
      </c>
      <c r="D101" s="20" t="s">
        <v>27</v>
      </c>
      <c r="E101" s="20">
        <v>100</v>
      </c>
      <c r="F101" s="20" t="s">
        <v>260</v>
      </c>
      <c r="G101" s="20" t="s">
        <v>28</v>
      </c>
      <c r="H101" s="20" t="s">
        <v>28</v>
      </c>
      <c r="I101" s="20" t="s">
        <v>20</v>
      </c>
      <c r="J101" s="51">
        <v>29914</v>
      </c>
      <c r="K101" s="153" t="s">
        <v>19</v>
      </c>
      <c r="L101" s="19">
        <v>94.2</v>
      </c>
      <c r="M101" s="33">
        <v>0.5704</v>
      </c>
      <c r="N101" s="29">
        <v>77.5</v>
      </c>
      <c r="O101" s="20">
        <v>80</v>
      </c>
      <c r="P101" s="32">
        <v>82.5</v>
      </c>
      <c r="Q101" s="151"/>
      <c r="R101" s="20">
        <v>82.5</v>
      </c>
      <c r="S101" s="33">
        <f t="shared" si="16"/>
        <v>47.058</v>
      </c>
      <c r="T101" s="20">
        <v>65</v>
      </c>
      <c r="U101" s="106">
        <v>70</v>
      </c>
      <c r="V101" s="106">
        <v>70</v>
      </c>
      <c r="W101" s="152"/>
      <c r="X101" s="32">
        <v>65</v>
      </c>
      <c r="Y101" s="33">
        <f t="shared" si="17"/>
        <v>37.076</v>
      </c>
      <c r="Z101" s="20">
        <f t="shared" si="18"/>
        <v>147.5</v>
      </c>
      <c r="AA101" s="33">
        <f t="shared" si="19"/>
        <v>84.134</v>
      </c>
      <c r="AB101" s="20"/>
      <c r="AC101" s="20" t="s">
        <v>459</v>
      </c>
      <c r="AD101" s="20">
        <v>5</v>
      </c>
    </row>
    <row r="102" spans="1:30" s="25" customFormat="1" ht="12.75">
      <c r="A102" s="20">
        <v>12</v>
      </c>
      <c r="B102" s="20">
        <v>1</v>
      </c>
      <c r="C102" s="20" t="s">
        <v>26</v>
      </c>
      <c r="D102" s="20" t="s">
        <v>27</v>
      </c>
      <c r="E102" s="20">
        <v>110</v>
      </c>
      <c r="F102" s="20" t="s">
        <v>274</v>
      </c>
      <c r="G102" s="20" t="s">
        <v>162</v>
      </c>
      <c r="H102" s="20" t="s">
        <v>162</v>
      </c>
      <c r="I102" s="20" t="s">
        <v>20</v>
      </c>
      <c r="J102" s="51">
        <v>33364</v>
      </c>
      <c r="K102" s="153" t="s">
        <v>19</v>
      </c>
      <c r="L102" s="19">
        <v>109.2</v>
      </c>
      <c r="M102" s="33">
        <v>0.5375</v>
      </c>
      <c r="N102" s="29">
        <v>125</v>
      </c>
      <c r="O102" s="25">
        <v>135</v>
      </c>
      <c r="P102" s="106">
        <v>140</v>
      </c>
      <c r="Q102" s="151"/>
      <c r="R102" s="20">
        <v>135</v>
      </c>
      <c r="S102" s="33">
        <f t="shared" si="16"/>
        <v>72.5625</v>
      </c>
      <c r="T102" s="20">
        <v>90</v>
      </c>
      <c r="U102" s="20">
        <v>95</v>
      </c>
      <c r="V102" s="32">
        <v>97.5</v>
      </c>
      <c r="W102" s="20">
        <v>100</v>
      </c>
      <c r="X102" s="32">
        <v>97.5</v>
      </c>
      <c r="Y102" s="33">
        <f t="shared" si="17"/>
        <v>52.40625</v>
      </c>
      <c r="Z102" s="20">
        <f t="shared" si="18"/>
        <v>232.5</v>
      </c>
      <c r="AA102" s="33">
        <f t="shared" si="19"/>
        <v>124.96875</v>
      </c>
      <c r="AB102" s="20"/>
      <c r="AC102" s="20" t="s">
        <v>336</v>
      </c>
      <c r="AD102" s="20">
        <v>12</v>
      </c>
    </row>
    <row r="103" spans="1:30" s="25" customFormat="1" ht="12.75">
      <c r="A103" s="20">
        <v>12</v>
      </c>
      <c r="B103" s="20">
        <v>1</v>
      </c>
      <c r="C103" s="20" t="s">
        <v>26</v>
      </c>
      <c r="D103" s="20" t="s">
        <v>27</v>
      </c>
      <c r="E103" s="20">
        <v>125</v>
      </c>
      <c r="F103" s="20" t="s">
        <v>139</v>
      </c>
      <c r="G103" s="20" t="s">
        <v>33</v>
      </c>
      <c r="H103" s="20" t="s">
        <v>33</v>
      </c>
      <c r="I103" s="20" t="s">
        <v>33</v>
      </c>
      <c r="J103" s="51">
        <v>27530</v>
      </c>
      <c r="K103" s="153" t="s">
        <v>50</v>
      </c>
      <c r="L103" s="19">
        <v>111.7</v>
      </c>
      <c r="M103" s="33">
        <v>0.5512</v>
      </c>
      <c r="N103" s="29">
        <v>70</v>
      </c>
      <c r="O103" s="20">
        <v>80</v>
      </c>
      <c r="P103" s="32">
        <v>90</v>
      </c>
      <c r="Q103" s="151"/>
      <c r="R103" s="20">
        <v>90</v>
      </c>
      <c r="S103" s="33">
        <f t="shared" si="16"/>
        <v>49.608000000000004</v>
      </c>
      <c r="T103" s="20">
        <v>70</v>
      </c>
      <c r="U103" s="20">
        <v>80</v>
      </c>
      <c r="V103" s="32">
        <v>85</v>
      </c>
      <c r="W103" s="152"/>
      <c r="X103" s="32">
        <v>85</v>
      </c>
      <c r="Y103" s="33">
        <f t="shared" si="17"/>
        <v>46.852000000000004</v>
      </c>
      <c r="Z103" s="20">
        <f t="shared" si="18"/>
        <v>175</v>
      </c>
      <c r="AA103" s="33">
        <f t="shared" si="19"/>
        <v>96.46000000000001</v>
      </c>
      <c r="AB103" s="20"/>
      <c r="AC103" s="20"/>
      <c r="AD103" s="20">
        <v>12</v>
      </c>
    </row>
    <row r="104" spans="1:30" s="25" customFormat="1" ht="12.75">
      <c r="A104" s="20">
        <v>12</v>
      </c>
      <c r="B104" s="20">
        <v>1</v>
      </c>
      <c r="C104" s="20" t="s">
        <v>26</v>
      </c>
      <c r="D104" s="20" t="s">
        <v>27</v>
      </c>
      <c r="E104" s="20" t="s">
        <v>271</v>
      </c>
      <c r="F104" s="20" t="s">
        <v>272</v>
      </c>
      <c r="G104" s="20" t="s">
        <v>273</v>
      </c>
      <c r="H104" s="20" t="s">
        <v>22</v>
      </c>
      <c r="I104" s="20" t="s">
        <v>20</v>
      </c>
      <c r="J104" s="51">
        <v>28294</v>
      </c>
      <c r="K104" s="20" t="s">
        <v>50</v>
      </c>
      <c r="L104" s="19">
        <v>149.8</v>
      </c>
      <c r="M104" s="33">
        <v>0.4976</v>
      </c>
      <c r="N104" s="106">
        <v>100</v>
      </c>
      <c r="O104" s="29">
        <v>100</v>
      </c>
      <c r="P104" s="29">
        <v>105</v>
      </c>
      <c r="Q104" s="151"/>
      <c r="R104" s="32">
        <v>105</v>
      </c>
      <c r="S104" s="33">
        <f t="shared" si="16"/>
        <v>52.248</v>
      </c>
      <c r="T104" s="20">
        <v>70</v>
      </c>
      <c r="U104" s="29">
        <v>75</v>
      </c>
      <c r="V104" s="20">
        <v>80</v>
      </c>
      <c r="W104" s="152"/>
      <c r="X104" s="20">
        <v>80</v>
      </c>
      <c r="Y104" s="33">
        <f t="shared" si="17"/>
        <v>39.808</v>
      </c>
      <c r="Z104" s="20">
        <f t="shared" si="18"/>
        <v>185</v>
      </c>
      <c r="AA104" s="33">
        <f t="shared" si="19"/>
        <v>92.056</v>
      </c>
      <c r="AB104" s="20"/>
      <c r="AC104" s="20"/>
      <c r="AD104" s="20">
        <v>12</v>
      </c>
    </row>
  </sheetData>
  <sheetProtection/>
  <mergeCells count="19">
    <mergeCell ref="AD3:AD4"/>
    <mergeCell ref="M3:M4"/>
    <mergeCell ref="N3:S3"/>
    <mergeCell ref="T3:Y3"/>
    <mergeCell ref="Z3:AA3"/>
    <mergeCell ref="AB3:AB4"/>
    <mergeCell ref="AC3:AC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portrait" paperSize="9" scale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2"/>
  <sheetViews>
    <sheetView zoomScale="70" zoomScaleNormal="70" zoomScalePageLayoutView="0" workbookViewId="0" topLeftCell="E1">
      <selection activeCell="AC6" sqref="AC6:AD13"/>
    </sheetView>
  </sheetViews>
  <sheetFormatPr defaultColWidth="9.00390625" defaultRowHeight="12.75"/>
  <cols>
    <col min="1" max="1" width="5.625" style="52" customWidth="1"/>
    <col min="2" max="2" width="6.00390625" style="52" bestFit="1" customWidth="1"/>
    <col min="3" max="3" width="6.875" style="52" customWidth="1"/>
    <col min="4" max="4" width="8.875" style="52" bestFit="1" customWidth="1"/>
    <col min="5" max="5" width="6.375" style="52" bestFit="1" customWidth="1"/>
    <col min="6" max="6" width="25.25390625" style="52" customWidth="1"/>
    <col min="7" max="7" width="24.625" style="52" bestFit="1" customWidth="1"/>
    <col min="8" max="9" width="6.875" style="52" customWidth="1"/>
    <col min="10" max="10" width="13.25390625" style="74" bestFit="1" customWidth="1"/>
    <col min="11" max="11" width="18.625" style="59" bestFit="1" customWidth="1"/>
    <col min="12" max="12" width="9.875" style="74" customWidth="1"/>
    <col min="13" max="13" width="13.125" style="61" customWidth="1"/>
    <col min="14" max="14" width="9.75390625" style="75" customWidth="1"/>
    <col min="15" max="15" width="6.125" style="52" bestFit="1" customWidth="1"/>
    <col min="16" max="16" width="9.25390625" style="60" bestFit="1" customWidth="1"/>
    <col min="17" max="17" width="2.625" style="59" bestFit="1" customWidth="1"/>
    <col min="18" max="18" width="6.625" style="52" bestFit="1" customWidth="1"/>
    <col min="19" max="19" width="11.625" style="61" customWidth="1"/>
    <col min="20" max="21" width="7.75390625" style="52" customWidth="1"/>
    <col min="22" max="22" width="7.125" style="60" customWidth="1"/>
    <col min="23" max="23" width="2.625" style="59" bestFit="1" customWidth="1"/>
    <col min="24" max="24" width="10.25390625" style="60" customWidth="1"/>
    <col min="25" max="25" width="10.875" style="61" customWidth="1"/>
    <col min="26" max="26" width="8.875" style="52" customWidth="1"/>
    <col min="27" max="27" width="12.625" style="61" customWidth="1"/>
    <col min="28" max="28" width="11.25390625" style="52" customWidth="1"/>
    <col min="29" max="29" width="13.125" style="52" bestFit="1" customWidth="1"/>
    <col min="30" max="30" width="5.625" style="52" customWidth="1"/>
    <col min="31" max="16384" width="9.125" style="52" customWidth="1"/>
  </cols>
  <sheetData>
    <row r="1" spans="1:36" ht="20.25">
      <c r="A1" s="172"/>
      <c r="B1" s="172"/>
      <c r="C1" s="53" t="s">
        <v>53</v>
      </c>
      <c r="D1" s="173"/>
      <c r="E1" s="173"/>
      <c r="F1" s="173"/>
      <c r="G1" s="173"/>
      <c r="H1" s="174"/>
      <c r="I1" s="172"/>
      <c r="J1" s="175"/>
      <c r="K1" s="172"/>
      <c r="L1" s="175"/>
      <c r="M1" s="176"/>
      <c r="N1" s="177"/>
      <c r="O1" s="173"/>
      <c r="P1" s="173"/>
      <c r="Q1" s="174"/>
      <c r="R1" s="173"/>
      <c r="S1" s="176"/>
      <c r="T1" s="172"/>
      <c r="U1" s="172"/>
      <c r="V1" s="172"/>
      <c r="W1" s="178"/>
      <c r="X1" s="179"/>
      <c r="Y1" s="180"/>
      <c r="Z1" s="172"/>
      <c r="AA1" s="180"/>
      <c r="AB1" s="172"/>
      <c r="AC1" s="172"/>
      <c r="AD1" s="172"/>
      <c r="AE1" s="172"/>
      <c r="AF1" s="172"/>
      <c r="AG1" s="172"/>
      <c r="AH1" s="172"/>
      <c r="AI1" s="172"/>
      <c r="AJ1" s="172"/>
    </row>
    <row r="2" spans="1:36" ht="21" thickBot="1">
      <c r="A2" s="172"/>
      <c r="B2" s="172"/>
      <c r="C2" s="53" t="s">
        <v>495</v>
      </c>
      <c r="D2" s="173"/>
      <c r="E2" s="173"/>
      <c r="F2" s="173"/>
      <c r="G2" s="173"/>
      <c r="H2" s="174"/>
      <c r="I2" s="172"/>
      <c r="J2" s="175"/>
      <c r="K2" s="172"/>
      <c r="L2" s="175"/>
      <c r="M2" s="176"/>
      <c r="N2" s="177"/>
      <c r="O2" s="173"/>
      <c r="P2" s="173"/>
      <c r="Q2" s="174"/>
      <c r="R2" s="173"/>
      <c r="S2" s="176"/>
      <c r="T2" s="172"/>
      <c r="U2" s="172"/>
      <c r="V2" s="172"/>
      <c r="W2" s="178"/>
      <c r="X2" s="179"/>
      <c r="Y2" s="180"/>
      <c r="Z2" s="172"/>
      <c r="AA2" s="180"/>
      <c r="AB2" s="172"/>
      <c r="AC2" s="172"/>
      <c r="AD2" s="172"/>
      <c r="AE2" s="172"/>
      <c r="AF2" s="172"/>
      <c r="AG2" s="172"/>
      <c r="AH2" s="172"/>
      <c r="AI2" s="172"/>
      <c r="AJ2" s="172"/>
    </row>
    <row r="3" spans="1:30" ht="12.75" customHeight="1">
      <c r="A3" s="334" t="s">
        <v>18</v>
      </c>
      <c r="B3" s="336" t="s">
        <v>8</v>
      </c>
      <c r="C3" s="336" t="s">
        <v>23</v>
      </c>
      <c r="D3" s="336" t="s">
        <v>24</v>
      </c>
      <c r="E3" s="336" t="s">
        <v>657</v>
      </c>
      <c r="F3" s="336" t="s">
        <v>3</v>
      </c>
      <c r="G3" s="336" t="s">
        <v>21</v>
      </c>
      <c r="H3" s="336" t="s">
        <v>10</v>
      </c>
      <c r="I3" s="336" t="s">
        <v>11</v>
      </c>
      <c r="J3" s="336" t="s">
        <v>7</v>
      </c>
      <c r="K3" s="336" t="s">
        <v>4</v>
      </c>
      <c r="L3" s="338" t="s">
        <v>1</v>
      </c>
      <c r="M3" s="340" t="s">
        <v>0</v>
      </c>
      <c r="N3" s="315" t="s">
        <v>326</v>
      </c>
      <c r="O3" s="315"/>
      <c r="P3" s="315"/>
      <c r="Q3" s="315"/>
      <c r="R3" s="315"/>
      <c r="S3" s="315"/>
      <c r="T3" s="315" t="s">
        <v>14</v>
      </c>
      <c r="U3" s="315"/>
      <c r="V3" s="315"/>
      <c r="W3" s="315"/>
      <c r="X3" s="315"/>
      <c r="Y3" s="315"/>
      <c r="Z3" s="315" t="s">
        <v>15</v>
      </c>
      <c r="AA3" s="315"/>
      <c r="AB3" s="336" t="s">
        <v>9</v>
      </c>
      <c r="AC3" s="336" t="s">
        <v>32</v>
      </c>
      <c r="AD3" s="334" t="s">
        <v>18</v>
      </c>
    </row>
    <row r="4" spans="1:30" s="60" customFormat="1" ht="13.5" customHeight="1" thickBot="1">
      <c r="A4" s="335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9"/>
      <c r="M4" s="341"/>
      <c r="N4" s="280">
        <v>1</v>
      </c>
      <c r="O4" s="281">
        <v>2</v>
      </c>
      <c r="P4" s="281">
        <v>3</v>
      </c>
      <c r="Q4" s="280">
        <v>4</v>
      </c>
      <c r="R4" s="280" t="s">
        <v>6</v>
      </c>
      <c r="S4" s="282" t="s">
        <v>0</v>
      </c>
      <c r="T4" s="280">
        <v>1</v>
      </c>
      <c r="U4" s="281">
        <v>2</v>
      </c>
      <c r="V4" s="280">
        <v>3</v>
      </c>
      <c r="W4" s="280">
        <v>4</v>
      </c>
      <c r="X4" s="280" t="s">
        <v>6</v>
      </c>
      <c r="Y4" s="282" t="s">
        <v>0</v>
      </c>
      <c r="Z4" s="280" t="s">
        <v>17</v>
      </c>
      <c r="AA4" s="282" t="s">
        <v>0</v>
      </c>
      <c r="AB4" s="337"/>
      <c r="AC4" s="337"/>
      <c r="AD4" s="335"/>
    </row>
    <row r="5" spans="1:36" ht="15.75">
      <c r="A5" s="181"/>
      <c r="B5" s="181"/>
      <c r="C5" s="181"/>
      <c r="D5" s="181"/>
      <c r="E5" s="181"/>
      <c r="F5" s="182" t="s">
        <v>232</v>
      </c>
      <c r="G5" s="201" t="s">
        <v>319</v>
      </c>
      <c r="H5" s="181"/>
      <c r="I5" s="181"/>
      <c r="J5" s="183"/>
      <c r="K5" s="181"/>
      <c r="L5" s="184"/>
      <c r="M5" s="185"/>
      <c r="N5" s="181"/>
      <c r="O5" s="186"/>
      <c r="P5" s="181"/>
      <c r="Q5" s="187"/>
      <c r="R5" s="182"/>
      <c r="S5" s="185"/>
      <c r="T5" s="181"/>
      <c r="U5" s="181"/>
      <c r="V5" s="181"/>
      <c r="W5" s="181"/>
      <c r="X5" s="182"/>
      <c r="Y5" s="185"/>
      <c r="Z5" s="181"/>
      <c r="AA5" s="185"/>
      <c r="AB5" s="181"/>
      <c r="AC5" s="181"/>
      <c r="AD5" s="181"/>
      <c r="AE5" s="172"/>
      <c r="AF5" s="172"/>
      <c r="AG5" s="172"/>
      <c r="AH5" s="172"/>
      <c r="AI5" s="172"/>
      <c r="AJ5" s="172"/>
    </row>
    <row r="6" spans="1:36" s="190" customFormat="1" ht="15.75">
      <c r="A6" s="181">
        <v>12</v>
      </c>
      <c r="B6" s="181">
        <v>1</v>
      </c>
      <c r="C6" s="181" t="s">
        <v>38</v>
      </c>
      <c r="D6" s="181" t="s">
        <v>27</v>
      </c>
      <c r="E6" s="181">
        <v>56</v>
      </c>
      <c r="F6" s="181" t="s">
        <v>496</v>
      </c>
      <c r="G6" s="181" t="s">
        <v>497</v>
      </c>
      <c r="H6" s="181" t="s">
        <v>52</v>
      </c>
      <c r="I6" s="181" t="s">
        <v>20</v>
      </c>
      <c r="J6" s="188">
        <v>24961</v>
      </c>
      <c r="K6" s="181" t="s">
        <v>55</v>
      </c>
      <c r="L6" s="184">
        <v>54.5</v>
      </c>
      <c r="M6" s="185">
        <v>1.1237</v>
      </c>
      <c r="N6" s="189">
        <v>57.5</v>
      </c>
      <c r="O6" s="181">
        <v>60</v>
      </c>
      <c r="P6" s="189">
        <v>62.5</v>
      </c>
      <c r="Q6" s="181"/>
      <c r="R6" s="182">
        <v>60</v>
      </c>
      <c r="S6" s="185">
        <f aca="true" t="shared" si="0" ref="S6:S13">R6*M6</f>
        <v>67.422</v>
      </c>
      <c r="T6" s="181">
        <v>100</v>
      </c>
      <c r="U6" s="181">
        <v>102.5</v>
      </c>
      <c r="V6" s="181">
        <v>105</v>
      </c>
      <c r="W6" s="187"/>
      <c r="X6" s="182">
        <v>105</v>
      </c>
      <c r="Y6" s="185">
        <f aca="true" t="shared" si="1" ref="Y6:Y13">X6*M6</f>
        <v>117.98849999999999</v>
      </c>
      <c r="Z6" s="181">
        <f aca="true" t="shared" si="2" ref="Z6:Z13">X6+R6</f>
        <v>165</v>
      </c>
      <c r="AA6" s="185">
        <f aca="true" t="shared" si="3" ref="AA6:AA13">Z6*M6</f>
        <v>185.41049999999998</v>
      </c>
      <c r="AB6" s="181"/>
      <c r="AC6" s="181" t="s">
        <v>461</v>
      </c>
      <c r="AD6" s="181">
        <v>12</v>
      </c>
      <c r="AE6" s="172"/>
      <c r="AF6" s="172"/>
      <c r="AG6" s="172"/>
      <c r="AH6" s="172"/>
      <c r="AI6" s="172"/>
      <c r="AJ6" s="172"/>
    </row>
    <row r="7" spans="1:36" ht="15.75">
      <c r="A7" s="181"/>
      <c r="B7" s="181"/>
      <c r="C7" s="181"/>
      <c r="D7" s="181"/>
      <c r="E7" s="181"/>
      <c r="F7" s="182" t="s">
        <v>233</v>
      </c>
      <c r="G7" s="201" t="s">
        <v>319</v>
      </c>
      <c r="H7" s="181"/>
      <c r="I7" s="181"/>
      <c r="J7" s="183"/>
      <c r="K7" s="181"/>
      <c r="L7" s="184"/>
      <c r="M7" s="185"/>
      <c r="N7" s="181"/>
      <c r="O7" s="186"/>
      <c r="P7" s="181"/>
      <c r="Q7" s="187"/>
      <c r="R7" s="182"/>
      <c r="S7" s="185"/>
      <c r="T7" s="181"/>
      <c r="U7" s="181"/>
      <c r="V7" s="181"/>
      <c r="W7" s="181"/>
      <c r="X7" s="182"/>
      <c r="Y7" s="185"/>
      <c r="Z7" s="181"/>
      <c r="AA7" s="185"/>
      <c r="AB7" s="181"/>
      <c r="AC7" s="181"/>
      <c r="AD7" s="181"/>
      <c r="AE7" s="172"/>
      <c r="AF7" s="172"/>
      <c r="AG7" s="172"/>
      <c r="AH7" s="172"/>
      <c r="AI7" s="172"/>
      <c r="AJ7" s="172"/>
    </row>
    <row r="8" spans="1:36" s="190" customFormat="1" ht="15.75">
      <c r="A8" s="191">
        <v>12</v>
      </c>
      <c r="B8" s="191">
        <v>1</v>
      </c>
      <c r="C8" s="191" t="s">
        <v>38</v>
      </c>
      <c r="D8" s="191" t="s">
        <v>27</v>
      </c>
      <c r="E8" s="191">
        <v>75</v>
      </c>
      <c r="F8" s="191" t="s">
        <v>498</v>
      </c>
      <c r="G8" s="191" t="s">
        <v>35</v>
      </c>
      <c r="H8" s="191" t="s">
        <v>35</v>
      </c>
      <c r="I8" s="191" t="s">
        <v>20</v>
      </c>
      <c r="J8" s="192">
        <v>33481</v>
      </c>
      <c r="K8" s="191" t="s">
        <v>19</v>
      </c>
      <c r="L8" s="193">
        <v>72.15</v>
      </c>
      <c r="M8" s="194">
        <v>0.6851</v>
      </c>
      <c r="N8" s="191">
        <v>112.5</v>
      </c>
      <c r="O8" s="191">
        <v>120</v>
      </c>
      <c r="P8" s="191">
        <v>125</v>
      </c>
      <c r="Q8" s="191"/>
      <c r="R8" s="195">
        <v>125</v>
      </c>
      <c r="S8" s="194">
        <f t="shared" si="0"/>
        <v>85.6375</v>
      </c>
      <c r="T8" s="191">
        <v>180</v>
      </c>
      <c r="U8" s="191">
        <v>200</v>
      </c>
      <c r="V8" s="191">
        <v>210</v>
      </c>
      <c r="W8" s="196"/>
      <c r="X8" s="195">
        <v>210</v>
      </c>
      <c r="Y8" s="185">
        <f t="shared" si="1"/>
        <v>143.871</v>
      </c>
      <c r="Z8" s="181">
        <f t="shared" si="2"/>
        <v>335</v>
      </c>
      <c r="AA8" s="185">
        <f t="shared" si="3"/>
        <v>229.50850000000003</v>
      </c>
      <c r="AB8" s="191"/>
      <c r="AC8" s="191"/>
      <c r="AD8" s="191">
        <v>12</v>
      </c>
      <c r="AE8" s="172"/>
      <c r="AF8" s="172"/>
      <c r="AG8" s="172"/>
      <c r="AH8" s="172"/>
      <c r="AI8" s="172"/>
      <c r="AJ8" s="172"/>
    </row>
    <row r="9" spans="1:36" s="190" customFormat="1" ht="15.75">
      <c r="A9" s="191">
        <v>0</v>
      </c>
      <c r="B9" s="191" t="s">
        <v>234</v>
      </c>
      <c r="C9" s="191" t="s">
        <v>38</v>
      </c>
      <c r="D9" s="191" t="s">
        <v>27</v>
      </c>
      <c r="E9" s="191">
        <v>82.5</v>
      </c>
      <c r="F9" s="191" t="s">
        <v>499</v>
      </c>
      <c r="G9" s="191" t="s">
        <v>206</v>
      </c>
      <c r="H9" s="191" t="s">
        <v>206</v>
      </c>
      <c r="I9" s="191" t="s">
        <v>20</v>
      </c>
      <c r="J9" s="197">
        <v>20776</v>
      </c>
      <c r="K9" s="191" t="s">
        <v>205</v>
      </c>
      <c r="L9" s="193">
        <v>80</v>
      </c>
      <c r="M9" s="194">
        <v>1.1107</v>
      </c>
      <c r="N9" s="189">
        <v>115</v>
      </c>
      <c r="O9" s="189">
        <v>0</v>
      </c>
      <c r="P9" s="189">
        <v>0</v>
      </c>
      <c r="Q9" s="189"/>
      <c r="R9" s="195">
        <v>0</v>
      </c>
      <c r="S9" s="194">
        <f t="shared" si="0"/>
        <v>0</v>
      </c>
      <c r="T9" s="189">
        <v>180</v>
      </c>
      <c r="U9" s="189">
        <v>0</v>
      </c>
      <c r="V9" s="189">
        <v>0</v>
      </c>
      <c r="W9" s="191"/>
      <c r="X9" s="195">
        <v>0</v>
      </c>
      <c r="Y9" s="185">
        <f t="shared" si="1"/>
        <v>0</v>
      </c>
      <c r="Z9" s="181">
        <f t="shared" si="2"/>
        <v>0</v>
      </c>
      <c r="AA9" s="185">
        <f t="shared" si="3"/>
        <v>0</v>
      </c>
      <c r="AB9" s="191"/>
      <c r="AC9" s="191"/>
      <c r="AD9" s="191">
        <v>0</v>
      </c>
      <c r="AE9" s="172"/>
      <c r="AF9" s="172"/>
      <c r="AG9" s="172"/>
      <c r="AH9" s="172"/>
      <c r="AI9" s="172"/>
      <c r="AJ9" s="172"/>
    </row>
    <row r="10" spans="1:36" s="190" customFormat="1" ht="15.75">
      <c r="A10" s="191">
        <v>12</v>
      </c>
      <c r="B10" s="191">
        <v>1</v>
      </c>
      <c r="C10" s="191" t="s">
        <v>38</v>
      </c>
      <c r="D10" s="191" t="s">
        <v>27</v>
      </c>
      <c r="E10" s="191">
        <v>100</v>
      </c>
      <c r="F10" s="191" t="s">
        <v>500</v>
      </c>
      <c r="G10" s="191" t="s">
        <v>456</v>
      </c>
      <c r="H10" s="191" t="s">
        <v>22</v>
      </c>
      <c r="I10" s="191" t="s">
        <v>20</v>
      </c>
      <c r="J10" s="192">
        <v>33733</v>
      </c>
      <c r="K10" s="191" t="s">
        <v>19</v>
      </c>
      <c r="L10" s="193">
        <v>93.6</v>
      </c>
      <c r="M10" s="194">
        <v>0.5723</v>
      </c>
      <c r="N10" s="191">
        <v>120</v>
      </c>
      <c r="O10" s="191">
        <v>125</v>
      </c>
      <c r="P10" s="191">
        <v>130</v>
      </c>
      <c r="Q10" s="191"/>
      <c r="R10" s="195">
        <v>130</v>
      </c>
      <c r="S10" s="194">
        <f t="shared" si="0"/>
        <v>74.399</v>
      </c>
      <c r="T10" s="191">
        <v>200</v>
      </c>
      <c r="U10" s="191">
        <v>210</v>
      </c>
      <c r="V10" s="191">
        <v>220</v>
      </c>
      <c r="W10" s="196"/>
      <c r="X10" s="195">
        <v>220</v>
      </c>
      <c r="Y10" s="185">
        <f t="shared" si="1"/>
        <v>125.906</v>
      </c>
      <c r="Z10" s="181">
        <f t="shared" si="2"/>
        <v>350</v>
      </c>
      <c r="AA10" s="185">
        <f t="shared" si="3"/>
        <v>200.305</v>
      </c>
      <c r="AB10" s="191"/>
      <c r="AC10" s="191" t="s">
        <v>483</v>
      </c>
      <c r="AD10" s="191">
        <v>12</v>
      </c>
      <c r="AE10" s="172"/>
      <c r="AF10" s="172"/>
      <c r="AG10" s="172"/>
      <c r="AH10" s="172"/>
      <c r="AI10" s="172"/>
      <c r="AJ10" s="172"/>
    </row>
    <row r="11" spans="1:36" ht="15.75">
      <c r="A11" s="181"/>
      <c r="B11" s="181"/>
      <c r="C11" s="181"/>
      <c r="D11" s="181"/>
      <c r="E11" s="181"/>
      <c r="F11" s="182" t="s">
        <v>233</v>
      </c>
      <c r="G11" s="201" t="s">
        <v>339</v>
      </c>
      <c r="H11" s="181"/>
      <c r="I11" s="181"/>
      <c r="J11" s="183"/>
      <c r="K11" s="181"/>
      <c r="L11" s="184"/>
      <c r="M11" s="185"/>
      <c r="N11" s="181"/>
      <c r="O11" s="186"/>
      <c r="P11" s="181"/>
      <c r="Q11" s="187"/>
      <c r="R11" s="182"/>
      <c r="S11" s="185"/>
      <c r="T11" s="181"/>
      <c r="U11" s="181"/>
      <c r="V11" s="181"/>
      <c r="W11" s="181"/>
      <c r="X11" s="182"/>
      <c r="Y11" s="185"/>
      <c r="Z11" s="181"/>
      <c r="AA11" s="185"/>
      <c r="AB11" s="181"/>
      <c r="AC11" s="181"/>
      <c r="AD11" s="181"/>
      <c r="AE11" s="172"/>
      <c r="AF11" s="172"/>
      <c r="AG11" s="172"/>
      <c r="AH11" s="172"/>
      <c r="AI11" s="172"/>
      <c r="AJ11" s="172"/>
    </row>
    <row r="12" spans="1:36" s="198" customFormat="1" ht="15.75">
      <c r="A12" s="191">
        <v>12</v>
      </c>
      <c r="B12" s="191">
        <v>1</v>
      </c>
      <c r="C12" s="191" t="s">
        <v>26</v>
      </c>
      <c r="D12" s="191" t="s">
        <v>27</v>
      </c>
      <c r="E12" s="191">
        <v>90</v>
      </c>
      <c r="F12" s="191" t="s">
        <v>503</v>
      </c>
      <c r="G12" s="191" t="s">
        <v>33</v>
      </c>
      <c r="H12" s="191" t="s">
        <v>87</v>
      </c>
      <c r="I12" s="191" t="s">
        <v>33</v>
      </c>
      <c r="J12" s="192">
        <v>31416</v>
      </c>
      <c r="K12" s="191" t="s">
        <v>19</v>
      </c>
      <c r="L12" s="193">
        <v>89</v>
      </c>
      <c r="M12" s="194">
        <v>0.5893</v>
      </c>
      <c r="N12" s="189">
        <v>172.5</v>
      </c>
      <c r="O12" s="191">
        <v>175</v>
      </c>
      <c r="P12" s="189">
        <v>182.5</v>
      </c>
      <c r="Q12" s="191"/>
      <c r="R12" s="195">
        <v>175</v>
      </c>
      <c r="S12" s="194">
        <f>R12*M12</f>
        <v>103.12750000000001</v>
      </c>
      <c r="T12" s="191">
        <v>250</v>
      </c>
      <c r="U12" s="191">
        <v>262.5</v>
      </c>
      <c r="V12" s="191">
        <v>275</v>
      </c>
      <c r="W12" s="196"/>
      <c r="X12" s="195">
        <f>V12</f>
        <v>275</v>
      </c>
      <c r="Y12" s="185">
        <f>X12*M12</f>
        <v>162.0575</v>
      </c>
      <c r="Z12" s="181">
        <f>X12+R12</f>
        <v>450</v>
      </c>
      <c r="AA12" s="185">
        <f>Z12*M12</f>
        <v>265.185</v>
      </c>
      <c r="AB12" s="191"/>
      <c r="AC12" s="191"/>
      <c r="AD12" s="191">
        <v>12</v>
      </c>
      <c r="AE12" s="178"/>
      <c r="AF12" s="178"/>
      <c r="AG12" s="178"/>
      <c r="AH12" s="178"/>
      <c r="AI12" s="178"/>
      <c r="AJ12" s="178"/>
    </row>
    <row r="13" spans="1:36" s="198" customFormat="1" ht="15.75">
      <c r="A13" s="191">
        <v>12</v>
      </c>
      <c r="B13" s="191">
        <v>1</v>
      </c>
      <c r="C13" s="191" t="s">
        <v>26</v>
      </c>
      <c r="D13" s="191" t="s">
        <v>27</v>
      </c>
      <c r="E13" s="191">
        <v>100</v>
      </c>
      <c r="F13" s="191" t="s">
        <v>501</v>
      </c>
      <c r="G13" s="191" t="s">
        <v>502</v>
      </c>
      <c r="H13" s="191" t="s">
        <v>22</v>
      </c>
      <c r="I13" s="191" t="s">
        <v>20</v>
      </c>
      <c r="J13" s="192">
        <v>30446</v>
      </c>
      <c r="K13" s="191" t="s">
        <v>19</v>
      </c>
      <c r="L13" s="193">
        <v>100</v>
      </c>
      <c r="M13" s="194">
        <v>0.554</v>
      </c>
      <c r="N13" s="191">
        <v>150</v>
      </c>
      <c r="O13" s="191">
        <v>155</v>
      </c>
      <c r="P13" s="191">
        <v>160</v>
      </c>
      <c r="Q13" s="191"/>
      <c r="R13" s="195">
        <v>160</v>
      </c>
      <c r="S13" s="194">
        <f t="shared" si="0"/>
        <v>88.64000000000001</v>
      </c>
      <c r="T13" s="191">
        <v>220</v>
      </c>
      <c r="U13" s="191">
        <v>240</v>
      </c>
      <c r="V13" s="191">
        <v>250</v>
      </c>
      <c r="W13" s="196"/>
      <c r="X13" s="195">
        <v>250</v>
      </c>
      <c r="Y13" s="185">
        <f t="shared" si="1"/>
        <v>138.5</v>
      </c>
      <c r="Z13" s="181">
        <f t="shared" si="2"/>
        <v>410</v>
      </c>
      <c r="AA13" s="185">
        <f t="shared" si="3"/>
        <v>227.14000000000001</v>
      </c>
      <c r="AB13" s="191"/>
      <c r="AC13" s="191"/>
      <c r="AD13" s="191">
        <v>12</v>
      </c>
      <c r="AE13" s="178"/>
      <c r="AF13" s="178"/>
      <c r="AG13" s="178"/>
      <c r="AH13" s="178"/>
      <c r="AI13" s="178"/>
      <c r="AJ13" s="178"/>
    </row>
    <row r="14" spans="1:36" s="59" customFormat="1" ht="15.75">
      <c r="A14" s="172"/>
      <c r="B14" s="172"/>
      <c r="C14" s="172"/>
      <c r="D14" s="172"/>
      <c r="E14" s="172"/>
      <c r="F14" s="172"/>
      <c r="G14" s="172"/>
      <c r="H14" s="172"/>
      <c r="I14" s="172"/>
      <c r="J14" s="199"/>
      <c r="K14" s="178"/>
      <c r="L14" s="200"/>
      <c r="M14" s="180"/>
      <c r="N14" s="199"/>
      <c r="O14" s="172"/>
      <c r="P14" s="179"/>
      <c r="Q14" s="178"/>
      <c r="R14" s="172"/>
      <c r="S14" s="180"/>
      <c r="T14" s="172"/>
      <c r="U14" s="172"/>
      <c r="V14" s="179"/>
      <c r="W14" s="178"/>
      <c r="X14" s="179"/>
      <c r="Y14" s="180"/>
      <c r="Z14" s="172"/>
      <c r="AA14" s="180"/>
      <c r="AB14" s="172"/>
      <c r="AC14" s="172"/>
      <c r="AD14" s="172"/>
      <c r="AE14" s="178"/>
      <c r="AF14" s="178"/>
      <c r="AG14" s="178"/>
      <c r="AH14" s="178"/>
      <c r="AI14" s="178"/>
      <c r="AJ14" s="178"/>
    </row>
    <row r="15" spans="1:36" s="59" customFormat="1" ht="15.75">
      <c r="A15" s="172"/>
      <c r="B15" s="172"/>
      <c r="C15" s="172"/>
      <c r="D15" s="172"/>
      <c r="E15" s="172"/>
      <c r="F15" s="172"/>
      <c r="G15" s="172"/>
      <c r="H15" s="172"/>
      <c r="I15" s="172"/>
      <c r="J15" s="199"/>
      <c r="K15" s="178"/>
      <c r="L15" s="200"/>
      <c r="M15" s="180"/>
      <c r="N15" s="199"/>
      <c r="O15" s="172"/>
      <c r="P15" s="179"/>
      <c r="Q15" s="178"/>
      <c r="R15" s="172"/>
      <c r="S15" s="180"/>
      <c r="T15" s="172"/>
      <c r="U15" s="172"/>
      <c r="V15" s="179"/>
      <c r="W15" s="178"/>
      <c r="X15" s="179"/>
      <c r="Y15" s="180"/>
      <c r="Z15" s="172"/>
      <c r="AA15" s="180"/>
      <c r="AB15" s="172"/>
      <c r="AC15" s="172"/>
      <c r="AD15" s="172"/>
      <c r="AE15" s="178"/>
      <c r="AF15" s="178"/>
      <c r="AG15" s="178"/>
      <c r="AH15" s="178"/>
      <c r="AI15" s="178"/>
      <c r="AJ15" s="178"/>
    </row>
    <row r="16" spans="1:36" ht="15.75">
      <c r="A16" s="172"/>
      <c r="B16" s="172"/>
      <c r="C16" s="172"/>
      <c r="D16" s="172"/>
      <c r="E16" s="172"/>
      <c r="F16" s="172"/>
      <c r="G16" s="172"/>
      <c r="H16" s="172"/>
      <c r="I16" s="172"/>
      <c r="J16" s="200"/>
      <c r="K16" s="178"/>
      <c r="L16" s="200"/>
      <c r="M16" s="180"/>
      <c r="N16" s="199"/>
      <c r="O16" s="172"/>
      <c r="P16" s="179"/>
      <c r="Q16" s="178"/>
      <c r="R16" s="172"/>
      <c r="S16" s="180"/>
      <c r="T16" s="172"/>
      <c r="U16" s="172"/>
      <c r="V16" s="179"/>
      <c r="W16" s="178"/>
      <c r="X16" s="179"/>
      <c r="Y16" s="180"/>
      <c r="Z16" s="172"/>
      <c r="AA16" s="180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>
      <c r="A17" s="172"/>
      <c r="B17" s="172"/>
      <c r="C17" s="172"/>
      <c r="D17" s="172"/>
      <c r="E17" s="172"/>
      <c r="F17" s="172"/>
      <c r="G17" s="172"/>
      <c r="H17" s="172"/>
      <c r="I17" s="172"/>
      <c r="J17" s="200"/>
      <c r="K17" s="178"/>
      <c r="L17" s="200"/>
      <c r="M17" s="180"/>
      <c r="N17" s="199"/>
      <c r="O17" s="172"/>
      <c r="P17" s="179"/>
      <c r="Q17" s="178"/>
      <c r="R17" s="172"/>
      <c r="S17" s="180"/>
      <c r="T17" s="172"/>
      <c r="U17" s="172"/>
      <c r="V17" s="179"/>
      <c r="W17" s="178"/>
      <c r="X17" s="179"/>
      <c r="Y17" s="180"/>
      <c r="Z17" s="172"/>
      <c r="AA17" s="180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>
      <c r="A18" s="172"/>
      <c r="B18" s="172"/>
      <c r="C18" s="172"/>
      <c r="D18" s="172"/>
      <c r="E18" s="172"/>
      <c r="F18" s="172"/>
      <c r="G18" s="172"/>
      <c r="H18" s="172"/>
      <c r="I18" s="172"/>
      <c r="J18" s="200"/>
      <c r="K18" s="178"/>
      <c r="L18" s="200"/>
      <c r="M18" s="180"/>
      <c r="N18" s="199"/>
      <c r="O18" s="172"/>
      <c r="P18" s="179"/>
      <c r="Q18" s="178"/>
      <c r="R18" s="172"/>
      <c r="S18" s="180"/>
      <c r="T18" s="172"/>
      <c r="U18" s="172"/>
      <c r="V18" s="179"/>
      <c r="W18" s="178"/>
      <c r="X18" s="179"/>
      <c r="Y18" s="180"/>
      <c r="Z18" s="172"/>
      <c r="AA18" s="180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>
      <c r="A19" s="172"/>
      <c r="B19" s="172"/>
      <c r="C19" s="172"/>
      <c r="D19" s="172"/>
      <c r="E19" s="172"/>
      <c r="F19" s="172"/>
      <c r="G19" s="172"/>
      <c r="H19" s="172"/>
      <c r="I19" s="172"/>
      <c r="J19" s="200"/>
      <c r="K19" s="178"/>
      <c r="L19" s="200"/>
      <c r="M19" s="180"/>
      <c r="N19" s="199"/>
      <c r="O19" s="172"/>
      <c r="P19" s="179"/>
      <c r="Q19" s="178"/>
      <c r="R19" s="172"/>
      <c r="S19" s="180"/>
      <c r="T19" s="172"/>
      <c r="U19" s="172"/>
      <c r="V19" s="179"/>
      <c r="W19" s="178"/>
      <c r="X19" s="179"/>
      <c r="Y19" s="180"/>
      <c r="Z19" s="172"/>
      <c r="AA19" s="180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5.75">
      <c r="A20" s="172"/>
      <c r="B20" s="172"/>
      <c r="C20" s="172"/>
      <c r="D20" s="172"/>
      <c r="E20" s="172"/>
      <c r="F20" s="172"/>
      <c r="G20" s="172"/>
      <c r="H20" s="172"/>
      <c r="I20" s="172"/>
      <c r="J20" s="200"/>
      <c r="K20" s="178"/>
      <c r="L20" s="200"/>
      <c r="M20" s="180"/>
      <c r="N20" s="199"/>
      <c r="O20" s="172"/>
      <c r="P20" s="179"/>
      <c r="Q20" s="178"/>
      <c r="R20" s="172"/>
      <c r="S20" s="180"/>
      <c r="T20" s="172"/>
      <c r="U20" s="172"/>
      <c r="V20" s="179"/>
      <c r="W20" s="178"/>
      <c r="X20" s="179"/>
      <c r="Y20" s="180"/>
      <c r="Z20" s="172"/>
      <c r="AA20" s="180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>
      <c r="A21" s="172"/>
      <c r="B21" s="172"/>
      <c r="C21" s="172"/>
      <c r="D21" s="172"/>
      <c r="E21" s="172"/>
      <c r="F21" s="172"/>
      <c r="G21" s="172"/>
      <c r="H21" s="172"/>
      <c r="I21" s="172"/>
      <c r="J21" s="200"/>
      <c r="K21" s="178"/>
      <c r="L21" s="200"/>
      <c r="M21" s="180"/>
      <c r="N21" s="199"/>
      <c r="O21" s="172"/>
      <c r="P21" s="179"/>
      <c r="Q21" s="178"/>
      <c r="R21" s="172"/>
      <c r="S21" s="180"/>
      <c r="T21" s="172"/>
      <c r="U21" s="172"/>
      <c r="V21" s="179"/>
      <c r="W21" s="178"/>
      <c r="X21" s="179"/>
      <c r="Y21" s="180"/>
      <c r="Z21" s="172"/>
      <c r="AA21" s="180"/>
      <c r="AB21" s="172"/>
      <c r="AC21" s="172"/>
      <c r="AD21" s="172"/>
      <c r="AE21" s="172"/>
      <c r="AF21" s="172"/>
      <c r="AG21" s="172"/>
      <c r="AH21" s="172"/>
      <c r="AI21" s="172"/>
      <c r="AJ21" s="172"/>
    </row>
    <row r="22" spans="1:36" ht="15.75">
      <c r="A22" s="172"/>
      <c r="B22" s="172"/>
      <c r="C22" s="172"/>
      <c r="D22" s="172"/>
      <c r="E22" s="172"/>
      <c r="F22" s="172"/>
      <c r="G22" s="172"/>
      <c r="H22" s="172"/>
      <c r="I22" s="172"/>
      <c r="J22" s="200"/>
      <c r="K22" s="178"/>
      <c r="L22" s="200"/>
      <c r="M22" s="180"/>
      <c r="N22" s="199"/>
      <c r="O22" s="172"/>
      <c r="P22" s="179"/>
      <c r="Q22" s="178"/>
      <c r="R22" s="172"/>
      <c r="S22" s="180"/>
      <c r="T22" s="172"/>
      <c r="U22" s="172"/>
      <c r="V22" s="179"/>
      <c r="W22" s="178"/>
      <c r="X22" s="179"/>
      <c r="Y22" s="180"/>
      <c r="Z22" s="172"/>
      <c r="AA22" s="180"/>
      <c r="AB22" s="172"/>
      <c r="AC22" s="172"/>
      <c r="AD22" s="172"/>
      <c r="AE22" s="172"/>
      <c r="AF22" s="172"/>
      <c r="AG22" s="172"/>
      <c r="AH22" s="172"/>
      <c r="AI22" s="172"/>
      <c r="AJ22" s="172"/>
    </row>
  </sheetData>
  <sheetProtection/>
  <mergeCells count="19">
    <mergeCell ref="AD3:AD4"/>
    <mergeCell ref="M3:M4"/>
    <mergeCell ref="N3:S3"/>
    <mergeCell ref="T3:Y3"/>
    <mergeCell ref="Z3:AA3"/>
    <mergeCell ref="AB3:AB4"/>
    <mergeCell ref="AC3:AC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6"/>
  <sheetViews>
    <sheetView zoomScale="85" zoomScaleNormal="85" zoomScalePageLayoutView="0" workbookViewId="0" topLeftCell="A1">
      <selection activeCell="G19" sqref="G19"/>
    </sheetView>
  </sheetViews>
  <sheetFormatPr defaultColWidth="9.00390625" defaultRowHeight="12.75"/>
  <cols>
    <col min="1" max="1" width="5.00390625" style="25" bestFit="1" customWidth="1"/>
    <col min="2" max="2" width="6.00390625" style="25" bestFit="1" customWidth="1"/>
    <col min="3" max="4" width="5.75390625" style="25" customWidth="1"/>
    <col min="5" max="5" width="5.125" style="25" bestFit="1" customWidth="1"/>
    <col min="6" max="6" width="23.25390625" style="25" bestFit="1" customWidth="1"/>
    <col min="7" max="9" width="3.75390625" style="25" customWidth="1"/>
    <col min="10" max="10" width="3.75390625" style="157" customWidth="1"/>
    <col min="11" max="11" width="11.75390625" style="42" customWidth="1"/>
    <col min="12" max="12" width="6.75390625" style="25" bestFit="1" customWidth="1"/>
    <col min="13" max="13" width="6.75390625" style="21" bestFit="1" customWidth="1"/>
    <col min="14" max="14" width="6.125" style="21" bestFit="1" customWidth="1"/>
    <col min="15" max="15" width="6.125" style="25" bestFit="1" customWidth="1"/>
    <col min="16" max="16" width="6.125" style="28" bestFit="1" customWidth="1"/>
    <col min="17" max="17" width="2.00390625" style="31" bestFit="1" customWidth="1"/>
    <col min="18" max="18" width="6.625" style="25" bestFit="1" customWidth="1"/>
    <col min="19" max="19" width="2.75390625" style="25" customWidth="1"/>
    <col min="20" max="20" width="5.125" style="25" bestFit="1" customWidth="1"/>
    <col min="21" max="21" width="6.125" style="25" bestFit="1" customWidth="1"/>
    <col min="22" max="22" width="6.125" style="28" bestFit="1" customWidth="1"/>
    <col min="23" max="23" width="2.00390625" style="31" bestFit="1" customWidth="1"/>
    <col min="24" max="24" width="6.625" style="28" bestFit="1" customWidth="1"/>
    <col min="25" max="25" width="2.375" style="31" customWidth="1"/>
    <col min="26" max="26" width="2.375" style="25" customWidth="1"/>
    <col min="27" max="27" width="2.375" style="21" customWidth="1"/>
    <col min="28" max="28" width="5.125" style="25" bestFit="1" customWidth="1"/>
    <col min="29" max="29" width="6.125" style="25" bestFit="1" customWidth="1"/>
    <col min="30" max="30" width="6.125" style="28" bestFit="1" customWidth="1"/>
    <col min="31" max="31" width="2.00390625" style="31" bestFit="1" customWidth="1"/>
    <col min="32" max="32" width="6.625" style="28" bestFit="1" customWidth="1"/>
    <col min="33" max="33" width="2.125" style="31" customWidth="1"/>
    <col min="34" max="34" width="7.375" style="25" bestFit="1" customWidth="1"/>
    <col min="35" max="35" width="8.75390625" style="25" bestFit="1" customWidth="1"/>
    <col min="36" max="36" width="10.25390625" style="25" customWidth="1"/>
    <col min="37" max="37" width="18.125" style="25" bestFit="1" customWidth="1"/>
    <col min="38" max="38" width="5.00390625" style="25" bestFit="1" customWidth="1"/>
    <col min="39" max="16384" width="9.125" style="25" customWidth="1"/>
  </cols>
  <sheetData>
    <row r="1" spans="3:30" ht="20.25">
      <c r="C1" s="36" t="s">
        <v>53</v>
      </c>
      <c r="D1" s="22"/>
      <c r="E1" s="22"/>
      <c r="F1" s="22"/>
      <c r="G1" s="22"/>
      <c r="H1" s="24"/>
      <c r="J1" s="22"/>
      <c r="K1" s="25"/>
      <c r="L1" s="22"/>
      <c r="M1" s="34"/>
      <c r="N1" s="34"/>
      <c r="O1" s="22"/>
      <c r="P1" s="22"/>
      <c r="Q1" s="35"/>
      <c r="R1" s="22"/>
      <c r="S1" s="22"/>
      <c r="T1" s="22"/>
      <c r="U1" s="22"/>
      <c r="V1" s="37"/>
      <c r="X1" s="25"/>
      <c r="AD1" s="25"/>
    </row>
    <row r="2" spans="3:37" ht="21" thickBot="1">
      <c r="C2" s="36" t="s">
        <v>342</v>
      </c>
      <c r="D2" s="22"/>
      <c r="E2" s="22"/>
      <c r="F2" s="22"/>
      <c r="G2" s="22"/>
      <c r="H2" s="24"/>
      <c r="J2" s="22"/>
      <c r="K2" s="25"/>
      <c r="L2" s="22"/>
      <c r="M2" s="34"/>
      <c r="N2" s="34"/>
      <c r="O2" s="22"/>
      <c r="P2" s="22"/>
      <c r="Q2" s="35"/>
      <c r="R2" s="22"/>
      <c r="S2" s="22"/>
      <c r="T2" s="22"/>
      <c r="U2" s="22"/>
      <c r="V2" s="37"/>
      <c r="X2" s="25"/>
      <c r="AD2" s="25"/>
      <c r="AK2" s="43"/>
    </row>
    <row r="3" spans="1:38" ht="12.75">
      <c r="A3" s="18" t="s">
        <v>18</v>
      </c>
      <c r="B3" s="16" t="s">
        <v>8</v>
      </c>
      <c r="C3" s="16" t="s">
        <v>23</v>
      </c>
      <c r="D3" s="16" t="s">
        <v>24</v>
      </c>
      <c r="E3" s="16" t="s">
        <v>657</v>
      </c>
      <c r="F3" s="16" t="s">
        <v>3</v>
      </c>
      <c r="G3" s="16" t="s">
        <v>21</v>
      </c>
      <c r="H3" s="16" t="s">
        <v>10</v>
      </c>
      <c r="I3" s="16" t="s">
        <v>11</v>
      </c>
      <c r="J3" s="318" t="s">
        <v>7</v>
      </c>
      <c r="K3" s="16" t="s">
        <v>4</v>
      </c>
      <c r="L3" s="14" t="s">
        <v>1</v>
      </c>
      <c r="M3" s="7" t="s">
        <v>0</v>
      </c>
      <c r="N3" s="8" t="s">
        <v>12</v>
      </c>
      <c r="O3" s="8"/>
      <c r="P3" s="8"/>
      <c r="Q3" s="8"/>
      <c r="R3" s="8"/>
      <c r="S3" s="8"/>
      <c r="T3" s="8" t="s">
        <v>5</v>
      </c>
      <c r="U3" s="8"/>
      <c r="V3" s="8"/>
      <c r="W3" s="8"/>
      <c r="X3" s="8"/>
      <c r="Y3" s="8"/>
      <c r="Z3" s="8" t="s">
        <v>13</v>
      </c>
      <c r="AA3" s="8"/>
      <c r="AB3" s="8" t="s">
        <v>14</v>
      </c>
      <c r="AC3" s="8"/>
      <c r="AD3" s="8"/>
      <c r="AE3" s="8"/>
      <c r="AF3" s="8"/>
      <c r="AG3" s="8"/>
      <c r="AH3" s="8" t="s">
        <v>15</v>
      </c>
      <c r="AI3" s="8"/>
      <c r="AJ3" s="16" t="s">
        <v>9</v>
      </c>
      <c r="AK3" s="12" t="s">
        <v>32</v>
      </c>
      <c r="AL3" s="18" t="s">
        <v>18</v>
      </c>
    </row>
    <row r="4" spans="1:38" s="27" customFormat="1" ht="12" thickBot="1">
      <c r="A4" s="17"/>
      <c r="B4" s="15"/>
      <c r="C4" s="15"/>
      <c r="D4" s="15"/>
      <c r="E4" s="15"/>
      <c r="F4" s="15"/>
      <c r="G4" s="15"/>
      <c r="H4" s="15"/>
      <c r="I4" s="15"/>
      <c r="J4" s="319"/>
      <c r="K4" s="15"/>
      <c r="L4" s="13"/>
      <c r="M4" s="6"/>
      <c r="N4" s="38">
        <v>1</v>
      </c>
      <c r="O4" s="39">
        <v>2</v>
      </c>
      <c r="P4" s="39">
        <v>3</v>
      </c>
      <c r="Q4" s="38">
        <v>4</v>
      </c>
      <c r="R4" s="38" t="s">
        <v>6</v>
      </c>
      <c r="S4" s="40" t="s">
        <v>0</v>
      </c>
      <c r="T4" s="38">
        <v>1</v>
      </c>
      <c r="U4" s="38">
        <v>2</v>
      </c>
      <c r="V4" s="38">
        <v>3</v>
      </c>
      <c r="W4" s="38">
        <v>4</v>
      </c>
      <c r="X4" s="38" t="s">
        <v>6</v>
      </c>
      <c r="Y4" s="40" t="s">
        <v>0</v>
      </c>
      <c r="Z4" s="38" t="s">
        <v>16</v>
      </c>
      <c r="AA4" s="40" t="s">
        <v>0</v>
      </c>
      <c r="AB4" s="38">
        <v>1</v>
      </c>
      <c r="AC4" s="39">
        <v>2</v>
      </c>
      <c r="AD4" s="38">
        <v>3</v>
      </c>
      <c r="AE4" s="38">
        <v>4</v>
      </c>
      <c r="AF4" s="38" t="s">
        <v>6</v>
      </c>
      <c r="AG4" s="40" t="s">
        <v>0</v>
      </c>
      <c r="AH4" s="38" t="s">
        <v>17</v>
      </c>
      <c r="AI4" s="40" t="s">
        <v>0</v>
      </c>
      <c r="AJ4" s="15"/>
      <c r="AK4" s="11"/>
      <c r="AL4" s="17"/>
    </row>
    <row r="5" spans="1:38" ht="12.75">
      <c r="A5" s="94"/>
      <c r="B5" s="94"/>
      <c r="C5" s="94"/>
      <c r="D5" s="94"/>
      <c r="E5" s="94"/>
      <c r="F5" s="95" t="s">
        <v>232</v>
      </c>
      <c r="G5" s="95" t="s">
        <v>467</v>
      </c>
      <c r="H5" s="94"/>
      <c r="I5" s="94"/>
      <c r="J5" s="154"/>
      <c r="K5" s="97"/>
      <c r="L5" s="94"/>
      <c r="M5" s="100"/>
      <c r="N5" s="100"/>
      <c r="O5" s="94"/>
      <c r="P5" s="95"/>
      <c r="Q5" s="101"/>
      <c r="R5" s="94"/>
      <c r="S5" s="94"/>
      <c r="T5" s="94"/>
      <c r="U5" s="94"/>
      <c r="V5" s="95"/>
      <c r="W5" s="101"/>
      <c r="X5" s="95"/>
      <c r="Y5" s="101"/>
      <c r="Z5" s="94"/>
      <c r="AA5" s="100"/>
      <c r="AB5" s="94"/>
      <c r="AC5" s="94"/>
      <c r="AD5" s="95"/>
      <c r="AE5" s="101"/>
      <c r="AF5" s="95"/>
      <c r="AG5" s="101"/>
      <c r="AH5" s="94"/>
      <c r="AI5" s="94"/>
      <c r="AJ5" s="94"/>
      <c r="AK5" s="94"/>
      <c r="AL5" s="94"/>
    </row>
    <row r="6" spans="1:38" ht="12.75">
      <c r="A6" s="20">
        <v>12</v>
      </c>
      <c r="B6" s="20">
        <v>1</v>
      </c>
      <c r="C6" s="20" t="s">
        <v>26</v>
      </c>
      <c r="D6" s="20" t="s">
        <v>27</v>
      </c>
      <c r="E6" s="20">
        <v>56</v>
      </c>
      <c r="F6" s="20" t="s">
        <v>356</v>
      </c>
      <c r="G6" s="20" t="s">
        <v>88</v>
      </c>
      <c r="H6" s="20" t="s">
        <v>22</v>
      </c>
      <c r="I6" s="20" t="s">
        <v>20</v>
      </c>
      <c r="J6" s="155" t="s">
        <v>357</v>
      </c>
      <c r="K6" s="50" t="s">
        <v>36</v>
      </c>
      <c r="L6" s="19">
        <v>54.05</v>
      </c>
      <c r="M6" s="92">
        <v>1.108</v>
      </c>
      <c r="N6" s="29">
        <v>70</v>
      </c>
      <c r="O6" s="20">
        <v>75</v>
      </c>
      <c r="P6" s="32">
        <v>80</v>
      </c>
      <c r="Q6" s="33"/>
      <c r="R6" s="20">
        <v>80</v>
      </c>
      <c r="S6" s="92">
        <f>R6*M6</f>
        <v>88.64000000000001</v>
      </c>
      <c r="T6" s="20"/>
      <c r="U6" s="20"/>
      <c r="V6" s="32"/>
      <c r="W6" s="33"/>
      <c r="X6" s="32"/>
      <c r="Y6" s="33">
        <f>X6*M6</f>
        <v>0</v>
      </c>
      <c r="Z6" s="20">
        <f>X6+R6</f>
        <v>80</v>
      </c>
      <c r="AA6" s="33">
        <f>Z6*M6</f>
        <v>88.64000000000001</v>
      </c>
      <c r="AB6" s="20"/>
      <c r="AC6" s="20"/>
      <c r="AD6" s="32"/>
      <c r="AE6" s="33"/>
      <c r="AF6" s="32"/>
      <c r="AG6" s="33">
        <f>AF6*M6</f>
        <v>0</v>
      </c>
      <c r="AH6" s="20">
        <f>AF6+Z6</f>
        <v>80</v>
      </c>
      <c r="AI6" s="33">
        <f>AH6*M6</f>
        <v>88.64000000000001</v>
      </c>
      <c r="AJ6" s="20"/>
      <c r="AK6" s="20" t="s">
        <v>129</v>
      </c>
      <c r="AL6" s="20">
        <v>12</v>
      </c>
    </row>
    <row r="7" spans="1:38" ht="12.75">
      <c r="A7" s="94"/>
      <c r="B7" s="94"/>
      <c r="C7" s="94"/>
      <c r="D7" s="94"/>
      <c r="E7" s="94"/>
      <c r="F7" s="95" t="s">
        <v>232</v>
      </c>
      <c r="G7" s="95" t="s">
        <v>468</v>
      </c>
      <c r="H7" s="94"/>
      <c r="I7" s="94"/>
      <c r="J7" s="154"/>
      <c r="K7" s="97"/>
      <c r="L7" s="94"/>
      <c r="M7" s="100"/>
      <c r="N7" s="100"/>
      <c r="O7" s="94"/>
      <c r="P7" s="95"/>
      <c r="Q7" s="101"/>
      <c r="R7" s="94"/>
      <c r="S7" s="94"/>
      <c r="T7" s="94"/>
      <c r="U7" s="94"/>
      <c r="V7" s="95"/>
      <c r="W7" s="101"/>
      <c r="X7" s="95"/>
      <c r="Y7" s="101"/>
      <c r="Z7" s="94"/>
      <c r="AA7" s="100"/>
      <c r="AB7" s="94"/>
      <c r="AC7" s="94"/>
      <c r="AD7" s="95"/>
      <c r="AE7" s="101"/>
      <c r="AF7" s="95"/>
      <c r="AG7" s="101"/>
      <c r="AH7" s="94"/>
      <c r="AI7" s="94"/>
      <c r="AJ7" s="94"/>
      <c r="AK7" s="94"/>
      <c r="AL7" s="94"/>
    </row>
    <row r="8" spans="1:38" ht="12.75">
      <c r="A8" s="20">
        <v>12</v>
      </c>
      <c r="B8" s="20">
        <v>1</v>
      </c>
      <c r="C8" s="20" t="s">
        <v>26</v>
      </c>
      <c r="D8" s="20" t="s">
        <v>27</v>
      </c>
      <c r="E8" s="20">
        <v>52</v>
      </c>
      <c r="F8" s="20" t="s">
        <v>347</v>
      </c>
      <c r="G8" s="20" t="s">
        <v>35</v>
      </c>
      <c r="H8" s="20" t="s">
        <v>35</v>
      </c>
      <c r="I8" s="20" t="s">
        <v>20</v>
      </c>
      <c r="J8" s="155" t="s">
        <v>348</v>
      </c>
      <c r="K8" s="50" t="s">
        <v>82</v>
      </c>
      <c r="L8" s="19">
        <v>51.1</v>
      </c>
      <c r="M8" s="92">
        <v>1.0398</v>
      </c>
      <c r="N8" s="29"/>
      <c r="O8" s="20"/>
      <c r="P8" s="32"/>
      <c r="Q8" s="33"/>
      <c r="R8" s="20"/>
      <c r="S8" s="92">
        <f>R8*M8</f>
        <v>0</v>
      </c>
      <c r="T8" s="20"/>
      <c r="U8" s="20"/>
      <c r="V8" s="202"/>
      <c r="W8" s="33"/>
      <c r="X8" s="32"/>
      <c r="Y8" s="33">
        <f>X8*M8</f>
        <v>0</v>
      </c>
      <c r="Z8" s="20">
        <f>X8+R8</f>
        <v>0</v>
      </c>
      <c r="AA8" s="33">
        <f>Z8*M8</f>
        <v>0</v>
      </c>
      <c r="AB8" s="20">
        <v>90</v>
      </c>
      <c r="AC8" s="20">
        <v>100</v>
      </c>
      <c r="AD8" s="32">
        <v>110</v>
      </c>
      <c r="AE8" s="33"/>
      <c r="AF8" s="32">
        <v>110</v>
      </c>
      <c r="AG8" s="33">
        <f>AF8*M8</f>
        <v>114.378</v>
      </c>
      <c r="AH8" s="20">
        <f>AF8+Z8</f>
        <v>110</v>
      </c>
      <c r="AI8" s="33">
        <f>AH8*M8</f>
        <v>114.378</v>
      </c>
      <c r="AJ8" s="20"/>
      <c r="AK8" s="20" t="s">
        <v>527</v>
      </c>
      <c r="AL8" s="20">
        <v>12</v>
      </c>
    </row>
    <row r="9" spans="1:38" ht="12.75">
      <c r="A9" s="20">
        <v>12</v>
      </c>
      <c r="B9" s="20">
        <v>1</v>
      </c>
      <c r="C9" s="20" t="s">
        <v>26</v>
      </c>
      <c r="D9" s="20" t="s">
        <v>27</v>
      </c>
      <c r="E9" s="20">
        <v>67.5</v>
      </c>
      <c r="F9" s="20" t="s">
        <v>587</v>
      </c>
      <c r="G9" s="20" t="s">
        <v>35</v>
      </c>
      <c r="H9" s="20" t="s">
        <v>35</v>
      </c>
      <c r="I9" s="20" t="s">
        <v>20</v>
      </c>
      <c r="J9" s="51">
        <v>34558</v>
      </c>
      <c r="K9" s="153" t="s">
        <v>19</v>
      </c>
      <c r="L9" s="19">
        <v>61.5</v>
      </c>
      <c r="M9" s="92">
        <v>0.8101</v>
      </c>
      <c r="N9" s="29"/>
      <c r="O9" s="20"/>
      <c r="P9" s="32"/>
      <c r="Q9" s="33"/>
      <c r="R9" s="20"/>
      <c r="S9" s="92">
        <f>R9*M9</f>
        <v>0</v>
      </c>
      <c r="T9" s="20"/>
      <c r="U9" s="20"/>
      <c r="V9" s="32"/>
      <c r="W9" s="33"/>
      <c r="X9" s="32"/>
      <c r="Y9" s="33">
        <f>X9*M9</f>
        <v>0</v>
      </c>
      <c r="Z9" s="20">
        <f>X9+R9</f>
        <v>0</v>
      </c>
      <c r="AA9" s="33">
        <f>Z9*M9</f>
        <v>0</v>
      </c>
      <c r="AB9" s="20">
        <v>70</v>
      </c>
      <c r="AC9" s="20">
        <v>85</v>
      </c>
      <c r="AD9" s="32">
        <v>95</v>
      </c>
      <c r="AE9" s="33"/>
      <c r="AF9" s="32">
        <v>95</v>
      </c>
      <c r="AG9" s="33">
        <f>AF9*M9</f>
        <v>76.9595</v>
      </c>
      <c r="AH9" s="20">
        <f>AF9+Z9</f>
        <v>95</v>
      </c>
      <c r="AI9" s="33">
        <f>AH9*M9</f>
        <v>76.9595</v>
      </c>
      <c r="AJ9" s="20"/>
      <c r="AK9" s="20" t="s">
        <v>663</v>
      </c>
      <c r="AL9" s="20">
        <v>12</v>
      </c>
    </row>
    <row r="10" spans="1:38" ht="12.75">
      <c r="A10" s="94"/>
      <c r="B10" s="94"/>
      <c r="C10" s="94"/>
      <c r="D10" s="94"/>
      <c r="E10" s="94"/>
      <c r="F10" s="95" t="s">
        <v>232</v>
      </c>
      <c r="G10" s="95" t="s">
        <v>522</v>
      </c>
      <c r="H10" s="94"/>
      <c r="I10" s="94"/>
      <c r="J10" s="154"/>
      <c r="K10" s="97"/>
      <c r="L10" s="94"/>
      <c r="M10" s="100"/>
      <c r="N10" s="100"/>
      <c r="O10" s="94"/>
      <c r="P10" s="95"/>
      <c r="Q10" s="101"/>
      <c r="R10" s="94"/>
      <c r="S10" s="94"/>
      <c r="T10" s="94"/>
      <c r="U10" s="94"/>
      <c r="V10" s="95"/>
      <c r="W10" s="101"/>
      <c r="X10" s="95"/>
      <c r="Y10" s="101"/>
      <c r="Z10" s="94"/>
      <c r="AA10" s="100"/>
      <c r="AB10" s="94"/>
      <c r="AC10" s="94"/>
      <c r="AD10" s="95"/>
      <c r="AE10" s="101"/>
      <c r="AF10" s="95"/>
      <c r="AG10" s="101"/>
      <c r="AH10" s="94"/>
      <c r="AI10" s="94"/>
      <c r="AJ10" s="94"/>
      <c r="AK10" s="94"/>
      <c r="AL10" s="94"/>
    </row>
    <row r="11" spans="1:38" ht="12.75">
      <c r="A11" s="20">
        <v>12</v>
      </c>
      <c r="B11" s="20">
        <v>1</v>
      </c>
      <c r="C11" s="20" t="s">
        <v>26</v>
      </c>
      <c r="D11" s="20" t="s">
        <v>27</v>
      </c>
      <c r="E11" s="20">
        <v>52</v>
      </c>
      <c r="F11" s="20" t="s">
        <v>347</v>
      </c>
      <c r="G11" s="20" t="s">
        <v>35</v>
      </c>
      <c r="H11" s="20" t="s">
        <v>35</v>
      </c>
      <c r="I11" s="20" t="s">
        <v>20</v>
      </c>
      <c r="J11" s="155" t="s">
        <v>348</v>
      </c>
      <c r="K11" s="50" t="s">
        <v>82</v>
      </c>
      <c r="L11" s="19">
        <v>51.1</v>
      </c>
      <c r="M11" s="92">
        <v>1.0398</v>
      </c>
      <c r="N11" s="29">
        <v>70</v>
      </c>
      <c r="O11" s="20">
        <v>75</v>
      </c>
      <c r="P11" s="32">
        <v>85</v>
      </c>
      <c r="Q11" s="33"/>
      <c r="R11" s="20">
        <v>85</v>
      </c>
      <c r="S11" s="92">
        <f aca="true" t="shared" si="0" ref="S11:S19">R11*M11</f>
        <v>88.38300000000001</v>
      </c>
      <c r="T11" s="20">
        <v>40</v>
      </c>
      <c r="U11" s="20">
        <v>45</v>
      </c>
      <c r="V11" s="202">
        <v>47.5</v>
      </c>
      <c r="W11" s="33"/>
      <c r="X11" s="32">
        <v>45</v>
      </c>
      <c r="Y11" s="33">
        <f aca="true" t="shared" si="1" ref="Y11:Y19">X11*M11</f>
        <v>46.791000000000004</v>
      </c>
      <c r="Z11" s="20">
        <f aca="true" t="shared" si="2" ref="Z11:Z19">X11+R11</f>
        <v>130</v>
      </c>
      <c r="AA11" s="33">
        <f aca="true" t="shared" si="3" ref="AA11:AA19">Z11*M11</f>
        <v>135.174</v>
      </c>
      <c r="AB11" s="20">
        <v>90</v>
      </c>
      <c r="AC11" s="20">
        <v>100</v>
      </c>
      <c r="AD11" s="32">
        <v>110</v>
      </c>
      <c r="AE11" s="33"/>
      <c r="AF11" s="32">
        <v>110</v>
      </c>
      <c r="AG11" s="33">
        <f aca="true" t="shared" si="4" ref="AG11:AG19">AF11*M11</f>
        <v>114.378</v>
      </c>
      <c r="AH11" s="20">
        <f aca="true" t="shared" si="5" ref="AH11:AH19">AF11+Z11</f>
        <v>240</v>
      </c>
      <c r="AI11" s="33">
        <f aca="true" t="shared" si="6" ref="AI11:AI19">AH11*M11</f>
        <v>249.55200000000002</v>
      </c>
      <c r="AJ11" s="20"/>
      <c r="AK11" s="20" t="s">
        <v>527</v>
      </c>
      <c r="AL11" s="20">
        <v>12</v>
      </c>
    </row>
    <row r="12" spans="1:38" ht="12.75">
      <c r="A12" s="20">
        <v>5</v>
      </c>
      <c r="B12" s="20">
        <v>2</v>
      </c>
      <c r="C12" s="20" t="s">
        <v>26</v>
      </c>
      <c r="D12" s="20" t="s">
        <v>27</v>
      </c>
      <c r="E12" s="20">
        <v>56</v>
      </c>
      <c r="F12" s="20" t="s">
        <v>351</v>
      </c>
      <c r="G12" s="20" t="s">
        <v>28</v>
      </c>
      <c r="H12" s="20" t="s">
        <v>28</v>
      </c>
      <c r="I12" s="20" t="s">
        <v>20</v>
      </c>
      <c r="J12" s="155" t="s">
        <v>352</v>
      </c>
      <c r="K12" s="50" t="s">
        <v>19</v>
      </c>
      <c r="L12" s="19">
        <v>53</v>
      </c>
      <c r="M12" s="92">
        <v>0.9538</v>
      </c>
      <c r="N12" s="29">
        <v>65</v>
      </c>
      <c r="O12" s="20">
        <v>80</v>
      </c>
      <c r="P12" s="32">
        <v>0</v>
      </c>
      <c r="Q12" s="33"/>
      <c r="R12" s="20">
        <v>80</v>
      </c>
      <c r="S12" s="92">
        <f t="shared" si="0"/>
        <v>76.304</v>
      </c>
      <c r="T12" s="20">
        <v>40</v>
      </c>
      <c r="U12" s="20">
        <v>47.5</v>
      </c>
      <c r="V12" s="32">
        <v>0</v>
      </c>
      <c r="W12" s="33"/>
      <c r="X12" s="32">
        <v>47.5</v>
      </c>
      <c r="Y12" s="33">
        <f t="shared" si="1"/>
        <v>45.3055</v>
      </c>
      <c r="Z12" s="20">
        <f t="shared" si="2"/>
        <v>127.5</v>
      </c>
      <c r="AA12" s="33">
        <f t="shared" si="3"/>
        <v>121.6095</v>
      </c>
      <c r="AB12" s="20">
        <v>90</v>
      </c>
      <c r="AC12" s="202">
        <v>110</v>
      </c>
      <c r="AD12" s="32">
        <v>0</v>
      </c>
      <c r="AE12" s="33"/>
      <c r="AF12" s="32">
        <v>90</v>
      </c>
      <c r="AG12" s="33">
        <f t="shared" si="4"/>
        <v>85.842</v>
      </c>
      <c r="AH12" s="20">
        <f t="shared" si="5"/>
        <v>217.5</v>
      </c>
      <c r="AI12" s="33">
        <f t="shared" si="6"/>
        <v>207.4515</v>
      </c>
      <c r="AJ12" s="20"/>
      <c r="AK12" s="20"/>
      <c r="AL12" s="20">
        <v>5</v>
      </c>
    </row>
    <row r="13" spans="1:38" ht="12.75">
      <c r="A13" s="20">
        <v>12</v>
      </c>
      <c r="B13" s="20">
        <v>1</v>
      </c>
      <c r="C13" s="20" t="s">
        <v>26</v>
      </c>
      <c r="D13" s="20" t="s">
        <v>27</v>
      </c>
      <c r="E13" s="20">
        <v>67.5</v>
      </c>
      <c r="F13" s="20" t="s">
        <v>366</v>
      </c>
      <c r="G13" s="20" t="s">
        <v>52</v>
      </c>
      <c r="H13" s="20" t="s">
        <v>22</v>
      </c>
      <c r="I13" s="20" t="s">
        <v>20</v>
      </c>
      <c r="J13" s="155" t="s">
        <v>367</v>
      </c>
      <c r="K13" s="50" t="s">
        <v>59</v>
      </c>
      <c r="L13" s="20">
        <v>66.1</v>
      </c>
      <c r="M13" s="92">
        <v>0.8298</v>
      </c>
      <c r="N13" s="156">
        <v>117.5</v>
      </c>
      <c r="O13" s="20">
        <v>125</v>
      </c>
      <c r="P13" s="156">
        <v>132.5</v>
      </c>
      <c r="Q13" s="33"/>
      <c r="R13" s="20">
        <v>125</v>
      </c>
      <c r="S13" s="92">
        <f t="shared" si="0"/>
        <v>103.725</v>
      </c>
      <c r="T13" s="20">
        <v>77.5</v>
      </c>
      <c r="U13" s="20">
        <v>82.5</v>
      </c>
      <c r="V13" s="202">
        <v>87.5</v>
      </c>
      <c r="W13" s="33"/>
      <c r="X13" s="32">
        <v>82.5</v>
      </c>
      <c r="Y13" s="33">
        <f t="shared" si="1"/>
        <v>68.4585</v>
      </c>
      <c r="Z13" s="20">
        <f t="shared" si="2"/>
        <v>207.5</v>
      </c>
      <c r="AA13" s="33">
        <f t="shared" si="3"/>
        <v>172.1835</v>
      </c>
      <c r="AB13" s="20">
        <v>120</v>
      </c>
      <c r="AC13" s="20">
        <v>132.5</v>
      </c>
      <c r="AD13" s="202">
        <v>142.5</v>
      </c>
      <c r="AE13" s="33"/>
      <c r="AF13" s="32">
        <v>132.5</v>
      </c>
      <c r="AG13" s="33">
        <f t="shared" si="4"/>
        <v>109.9485</v>
      </c>
      <c r="AH13" s="20">
        <f t="shared" si="5"/>
        <v>340</v>
      </c>
      <c r="AI13" s="33">
        <f t="shared" si="6"/>
        <v>282.132</v>
      </c>
      <c r="AJ13" s="20"/>
      <c r="AK13" s="20"/>
      <c r="AL13" s="20">
        <v>12</v>
      </c>
    </row>
    <row r="14" spans="1:38" ht="12.75">
      <c r="A14" s="20">
        <v>12</v>
      </c>
      <c r="B14" s="20">
        <v>1</v>
      </c>
      <c r="C14" s="20" t="s">
        <v>26</v>
      </c>
      <c r="D14" s="20" t="s">
        <v>27</v>
      </c>
      <c r="E14" s="20">
        <v>67.5</v>
      </c>
      <c r="F14" s="20" t="s">
        <v>366</v>
      </c>
      <c r="G14" s="20" t="s">
        <v>52</v>
      </c>
      <c r="H14" s="20" t="s">
        <v>22</v>
      </c>
      <c r="I14" s="20" t="s">
        <v>20</v>
      </c>
      <c r="J14" s="155" t="s">
        <v>367</v>
      </c>
      <c r="K14" s="50" t="s">
        <v>19</v>
      </c>
      <c r="L14" s="20">
        <v>66.1</v>
      </c>
      <c r="M14" s="92">
        <v>0.7918</v>
      </c>
      <c r="N14" s="156">
        <v>117.5</v>
      </c>
      <c r="O14" s="20">
        <v>125</v>
      </c>
      <c r="P14" s="156">
        <v>132.5</v>
      </c>
      <c r="Q14" s="33"/>
      <c r="R14" s="20">
        <v>125</v>
      </c>
      <c r="S14" s="92">
        <f t="shared" si="0"/>
        <v>98.975</v>
      </c>
      <c r="T14" s="20">
        <v>77.5</v>
      </c>
      <c r="U14" s="20">
        <v>82.5</v>
      </c>
      <c r="V14" s="202">
        <v>87.5</v>
      </c>
      <c r="W14" s="33"/>
      <c r="X14" s="32">
        <v>82.5</v>
      </c>
      <c r="Y14" s="33">
        <f t="shared" si="1"/>
        <v>65.3235</v>
      </c>
      <c r="Z14" s="20">
        <f t="shared" si="2"/>
        <v>207.5</v>
      </c>
      <c r="AA14" s="33">
        <f t="shared" si="3"/>
        <v>164.2985</v>
      </c>
      <c r="AB14" s="20">
        <v>120</v>
      </c>
      <c r="AC14" s="20">
        <v>132.5</v>
      </c>
      <c r="AD14" s="202">
        <v>142.5</v>
      </c>
      <c r="AE14" s="33"/>
      <c r="AF14" s="32">
        <v>132.5</v>
      </c>
      <c r="AG14" s="33">
        <f t="shared" si="4"/>
        <v>104.9135</v>
      </c>
      <c r="AH14" s="20">
        <f t="shared" si="5"/>
        <v>340</v>
      </c>
      <c r="AI14" s="33">
        <f t="shared" si="6"/>
        <v>269.212</v>
      </c>
      <c r="AJ14" s="20" t="s">
        <v>475</v>
      </c>
      <c r="AK14" s="20"/>
      <c r="AL14" s="20">
        <v>27</v>
      </c>
    </row>
    <row r="15" spans="1:38" ht="12.75">
      <c r="A15" s="20">
        <v>5</v>
      </c>
      <c r="B15" s="20">
        <v>2</v>
      </c>
      <c r="C15" s="20" t="s">
        <v>26</v>
      </c>
      <c r="D15" s="20" t="s">
        <v>27</v>
      </c>
      <c r="E15" s="20">
        <v>67.5</v>
      </c>
      <c r="F15" s="20" t="s">
        <v>353</v>
      </c>
      <c r="G15" s="20" t="s">
        <v>354</v>
      </c>
      <c r="H15" s="20" t="s">
        <v>117</v>
      </c>
      <c r="I15" s="20" t="s">
        <v>20</v>
      </c>
      <c r="J15" s="155" t="s">
        <v>355</v>
      </c>
      <c r="K15" s="50" t="s">
        <v>19</v>
      </c>
      <c r="L15" s="19">
        <v>67.5</v>
      </c>
      <c r="M15" s="92">
        <v>0.7769</v>
      </c>
      <c r="N15" s="156">
        <v>100</v>
      </c>
      <c r="O15" s="20">
        <v>100</v>
      </c>
      <c r="P15" s="156">
        <v>110</v>
      </c>
      <c r="Q15" s="33"/>
      <c r="R15" s="20">
        <v>100</v>
      </c>
      <c r="S15" s="92">
        <f>R15*M15</f>
        <v>77.69</v>
      </c>
      <c r="T15" s="20">
        <v>65</v>
      </c>
      <c r="U15" s="20">
        <v>70</v>
      </c>
      <c r="V15" s="32">
        <v>75</v>
      </c>
      <c r="W15" s="33"/>
      <c r="X15" s="32">
        <v>75</v>
      </c>
      <c r="Y15" s="33">
        <f>X15*M15</f>
        <v>58.267500000000005</v>
      </c>
      <c r="Z15" s="20">
        <f>X15+R15</f>
        <v>175</v>
      </c>
      <c r="AA15" s="33">
        <f>Z15*M15</f>
        <v>135.9575</v>
      </c>
      <c r="AB15" s="20">
        <v>130</v>
      </c>
      <c r="AC15" s="20">
        <v>140</v>
      </c>
      <c r="AD15" s="202">
        <v>150</v>
      </c>
      <c r="AE15" s="33"/>
      <c r="AF15" s="32">
        <v>140</v>
      </c>
      <c r="AG15" s="33">
        <f>AF15*M15</f>
        <v>108.766</v>
      </c>
      <c r="AH15" s="20">
        <f>AF15+Z15</f>
        <v>315</v>
      </c>
      <c r="AI15" s="33">
        <f>AH15*M15</f>
        <v>244.7235</v>
      </c>
      <c r="AJ15" s="20"/>
      <c r="AK15" s="20"/>
      <c r="AL15" s="20">
        <v>5</v>
      </c>
    </row>
    <row r="16" spans="1:38" ht="12.75">
      <c r="A16" s="20">
        <v>3</v>
      </c>
      <c r="B16" s="20">
        <v>3</v>
      </c>
      <c r="C16" s="20" t="s">
        <v>26</v>
      </c>
      <c r="D16" s="20" t="s">
        <v>27</v>
      </c>
      <c r="E16" s="20">
        <v>67.5</v>
      </c>
      <c r="F16" s="20" t="s">
        <v>362</v>
      </c>
      <c r="G16" s="20" t="s">
        <v>1607</v>
      </c>
      <c r="H16" s="20" t="s">
        <v>28</v>
      </c>
      <c r="I16" s="20" t="s">
        <v>20</v>
      </c>
      <c r="J16" s="155" t="s">
        <v>363</v>
      </c>
      <c r="K16" s="50" t="s">
        <v>19</v>
      </c>
      <c r="L16" s="19">
        <v>65.7</v>
      </c>
      <c r="M16" s="92">
        <v>0.7959</v>
      </c>
      <c r="N16" s="29">
        <v>90</v>
      </c>
      <c r="O16" s="20">
        <v>100</v>
      </c>
      <c r="P16" s="32">
        <v>110</v>
      </c>
      <c r="Q16" s="33"/>
      <c r="R16" s="20">
        <v>110</v>
      </c>
      <c r="S16" s="92">
        <f t="shared" si="0"/>
        <v>87.549</v>
      </c>
      <c r="T16" s="20">
        <v>60</v>
      </c>
      <c r="U16" s="20">
        <v>65</v>
      </c>
      <c r="V16" s="202">
        <v>70</v>
      </c>
      <c r="W16" s="33"/>
      <c r="X16" s="32">
        <v>65</v>
      </c>
      <c r="Y16" s="33">
        <f t="shared" si="1"/>
        <v>51.73350000000001</v>
      </c>
      <c r="Z16" s="20">
        <f t="shared" si="2"/>
        <v>175</v>
      </c>
      <c r="AA16" s="33">
        <f t="shared" si="3"/>
        <v>139.2825</v>
      </c>
      <c r="AB16" s="20">
        <v>90</v>
      </c>
      <c r="AC16" s="20">
        <v>100</v>
      </c>
      <c r="AD16" s="32">
        <v>110</v>
      </c>
      <c r="AE16" s="33"/>
      <c r="AF16" s="32">
        <v>110</v>
      </c>
      <c r="AG16" s="33">
        <f t="shared" si="4"/>
        <v>87.549</v>
      </c>
      <c r="AH16" s="20">
        <f t="shared" si="5"/>
        <v>285</v>
      </c>
      <c r="AI16" s="33">
        <f t="shared" si="6"/>
        <v>226.8315</v>
      </c>
      <c r="AJ16" s="20"/>
      <c r="AK16" s="20" t="s">
        <v>528</v>
      </c>
      <c r="AL16" s="20">
        <v>3</v>
      </c>
    </row>
    <row r="17" spans="1:38" ht="12.75">
      <c r="A17" s="20">
        <v>12</v>
      </c>
      <c r="B17" s="20">
        <v>1</v>
      </c>
      <c r="C17" s="20" t="s">
        <v>26</v>
      </c>
      <c r="D17" s="20" t="s">
        <v>27</v>
      </c>
      <c r="E17" s="20">
        <v>75</v>
      </c>
      <c r="F17" s="20" t="s">
        <v>360</v>
      </c>
      <c r="G17" s="20" t="s">
        <v>1607</v>
      </c>
      <c r="H17" s="20" t="s">
        <v>28</v>
      </c>
      <c r="I17" s="20" t="s">
        <v>20</v>
      </c>
      <c r="J17" s="155" t="s">
        <v>361</v>
      </c>
      <c r="K17" s="50" t="s">
        <v>49</v>
      </c>
      <c r="L17" s="19">
        <v>70.35</v>
      </c>
      <c r="M17" s="92">
        <v>0.7565</v>
      </c>
      <c r="N17" s="29">
        <v>140</v>
      </c>
      <c r="O17" s="20">
        <v>150</v>
      </c>
      <c r="P17" s="32">
        <v>160</v>
      </c>
      <c r="Q17" s="33"/>
      <c r="R17" s="20">
        <v>160</v>
      </c>
      <c r="S17" s="92">
        <f t="shared" si="0"/>
        <v>121.03999999999999</v>
      </c>
      <c r="T17" s="20">
        <v>70</v>
      </c>
      <c r="U17" s="20">
        <v>80</v>
      </c>
      <c r="V17" s="32">
        <v>85</v>
      </c>
      <c r="W17" s="33"/>
      <c r="X17" s="32">
        <v>85</v>
      </c>
      <c r="Y17" s="33">
        <f t="shared" si="1"/>
        <v>64.3025</v>
      </c>
      <c r="Z17" s="20">
        <f t="shared" si="2"/>
        <v>245</v>
      </c>
      <c r="AA17" s="33">
        <f t="shared" si="3"/>
        <v>185.3425</v>
      </c>
      <c r="AB17" s="20">
        <v>160</v>
      </c>
      <c r="AC17" s="20">
        <v>170</v>
      </c>
      <c r="AD17" s="32">
        <v>180</v>
      </c>
      <c r="AE17" s="33"/>
      <c r="AF17" s="32">
        <v>180</v>
      </c>
      <c r="AG17" s="33">
        <f t="shared" si="4"/>
        <v>136.17</v>
      </c>
      <c r="AH17" s="20">
        <f t="shared" si="5"/>
        <v>425</v>
      </c>
      <c r="AI17" s="33">
        <f t="shared" si="6"/>
        <v>321.5125</v>
      </c>
      <c r="AJ17" s="20"/>
      <c r="AK17" s="20" t="s">
        <v>528</v>
      </c>
      <c r="AL17" s="20">
        <v>12</v>
      </c>
    </row>
    <row r="18" spans="1:38" ht="12.75">
      <c r="A18" s="20">
        <v>12</v>
      </c>
      <c r="B18" s="20">
        <v>1</v>
      </c>
      <c r="C18" s="20" t="s">
        <v>26</v>
      </c>
      <c r="D18" s="20" t="s">
        <v>27</v>
      </c>
      <c r="E18" s="20">
        <v>75</v>
      </c>
      <c r="F18" s="20" t="s">
        <v>358</v>
      </c>
      <c r="G18" s="20" t="s">
        <v>1607</v>
      </c>
      <c r="H18" s="20" t="s">
        <v>28</v>
      </c>
      <c r="I18" s="20" t="s">
        <v>20</v>
      </c>
      <c r="J18" s="155" t="s">
        <v>359</v>
      </c>
      <c r="K18" s="50" t="s">
        <v>19</v>
      </c>
      <c r="L18" s="19">
        <v>75</v>
      </c>
      <c r="M18" s="92">
        <v>0.723</v>
      </c>
      <c r="N18" s="29">
        <v>140</v>
      </c>
      <c r="O18" s="20">
        <v>150</v>
      </c>
      <c r="P18" s="32">
        <v>160</v>
      </c>
      <c r="Q18" s="33"/>
      <c r="R18" s="20">
        <v>160</v>
      </c>
      <c r="S18" s="92">
        <f t="shared" si="0"/>
        <v>115.67999999999999</v>
      </c>
      <c r="T18" s="20">
        <v>70</v>
      </c>
      <c r="U18" s="20">
        <v>80</v>
      </c>
      <c r="V18" s="202">
        <v>90</v>
      </c>
      <c r="W18" s="33"/>
      <c r="X18" s="32">
        <v>80</v>
      </c>
      <c r="Y18" s="33">
        <f t="shared" si="1"/>
        <v>57.839999999999996</v>
      </c>
      <c r="Z18" s="20">
        <f t="shared" si="2"/>
        <v>240</v>
      </c>
      <c r="AA18" s="33">
        <f t="shared" si="3"/>
        <v>173.51999999999998</v>
      </c>
      <c r="AB18" s="20">
        <v>170</v>
      </c>
      <c r="AC18" s="20">
        <v>180</v>
      </c>
      <c r="AD18" s="32">
        <v>190</v>
      </c>
      <c r="AE18" s="33"/>
      <c r="AF18" s="32">
        <v>190</v>
      </c>
      <c r="AG18" s="33">
        <f t="shared" si="4"/>
        <v>137.37</v>
      </c>
      <c r="AH18" s="20">
        <f t="shared" si="5"/>
        <v>430</v>
      </c>
      <c r="AI18" s="33">
        <f t="shared" si="6"/>
        <v>310.89</v>
      </c>
      <c r="AJ18" s="20" t="s">
        <v>474</v>
      </c>
      <c r="AK18" s="20" t="s">
        <v>528</v>
      </c>
      <c r="AL18" s="20">
        <v>48</v>
      </c>
    </row>
    <row r="19" spans="1:38" ht="12.75">
      <c r="A19" s="20">
        <v>12</v>
      </c>
      <c r="B19" s="20">
        <v>1</v>
      </c>
      <c r="C19" s="20" t="s">
        <v>26</v>
      </c>
      <c r="D19" s="20" t="s">
        <v>27</v>
      </c>
      <c r="E19" s="20">
        <v>90</v>
      </c>
      <c r="F19" s="20" t="s">
        <v>364</v>
      </c>
      <c r="G19" s="20" t="s">
        <v>1607</v>
      </c>
      <c r="H19" s="20" t="s">
        <v>28</v>
      </c>
      <c r="I19" s="20" t="s">
        <v>20</v>
      </c>
      <c r="J19" s="155" t="s">
        <v>365</v>
      </c>
      <c r="K19" s="50" t="s">
        <v>19</v>
      </c>
      <c r="L19" s="19">
        <v>87.7</v>
      </c>
      <c r="M19" s="92">
        <v>0.6442</v>
      </c>
      <c r="N19" s="29">
        <v>130</v>
      </c>
      <c r="O19" s="20">
        <v>140</v>
      </c>
      <c r="P19" s="32">
        <v>150</v>
      </c>
      <c r="Q19" s="33"/>
      <c r="R19" s="20">
        <v>150</v>
      </c>
      <c r="S19" s="92">
        <f t="shared" si="0"/>
        <v>96.63</v>
      </c>
      <c r="T19" s="20">
        <v>65</v>
      </c>
      <c r="U19" s="20">
        <v>70</v>
      </c>
      <c r="V19" s="32">
        <v>75</v>
      </c>
      <c r="W19" s="33"/>
      <c r="X19" s="32">
        <v>75</v>
      </c>
      <c r="Y19" s="33">
        <f t="shared" si="1"/>
        <v>48.315</v>
      </c>
      <c r="Z19" s="20">
        <f t="shared" si="2"/>
        <v>225</v>
      </c>
      <c r="AA19" s="33">
        <f t="shared" si="3"/>
        <v>144.945</v>
      </c>
      <c r="AB19" s="20">
        <v>150</v>
      </c>
      <c r="AC19" s="20">
        <v>160</v>
      </c>
      <c r="AD19" s="32">
        <v>170</v>
      </c>
      <c r="AE19" s="33"/>
      <c r="AF19" s="32">
        <v>170</v>
      </c>
      <c r="AG19" s="33">
        <f t="shared" si="4"/>
        <v>109.514</v>
      </c>
      <c r="AH19" s="20">
        <f t="shared" si="5"/>
        <v>395</v>
      </c>
      <c r="AI19" s="33">
        <f t="shared" si="6"/>
        <v>254.459</v>
      </c>
      <c r="AJ19" s="20" t="s">
        <v>476</v>
      </c>
      <c r="AK19" s="20" t="s">
        <v>528</v>
      </c>
      <c r="AL19" s="20">
        <v>21</v>
      </c>
    </row>
    <row r="20" spans="1:38" ht="12.75">
      <c r="A20" s="94"/>
      <c r="B20" s="94"/>
      <c r="C20" s="94"/>
      <c r="D20" s="94"/>
      <c r="E20" s="94"/>
      <c r="F20" s="95" t="s">
        <v>233</v>
      </c>
      <c r="G20" s="95" t="s">
        <v>467</v>
      </c>
      <c r="H20" s="94"/>
      <c r="I20" s="94"/>
      <c r="J20" s="154"/>
      <c r="K20" s="97"/>
      <c r="L20" s="94"/>
      <c r="M20" s="100"/>
      <c r="N20" s="100"/>
      <c r="O20" s="94"/>
      <c r="P20" s="95"/>
      <c r="Q20" s="101"/>
      <c r="R20" s="94"/>
      <c r="S20" s="94"/>
      <c r="T20" s="94"/>
      <c r="U20" s="94"/>
      <c r="V20" s="95"/>
      <c r="W20" s="101"/>
      <c r="X20" s="95"/>
      <c r="Y20" s="101"/>
      <c r="Z20" s="94"/>
      <c r="AA20" s="100"/>
      <c r="AB20" s="94"/>
      <c r="AC20" s="94"/>
      <c r="AD20" s="95"/>
      <c r="AE20" s="101"/>
      <c r="AF20" s="95"/>
      <c r="AG20" s="101"/>
      <c r="AH20" s="94"/>
      <c r="AI20" s="94"/>
      <c r="AJ20" s="94"/>
      <c r="AK20" s="94"/>
      <c r="AL20" s="94"/>
    </row>
    <row r="21" spans="1:38" ht="12.75">
      <c r="A21" s="20">
        <v>12</v>
      </c>
      <c r="B21" s="20">
        <v>1</v>
      </c>
      <c r="C21" s="20" t="s">
        <v>26</v>
      </c>
      <c r="D21" s="20" t="s">
        <v>27</v>
      </c>
      <c r="E21" s="20">
        <v>75</v>
      </c>
      <c r="F21" s="20" t="s">
        <v>374</v>
      </c>
      <c r="G21" s="20" t="s">
        <v>375</v>
      </c>
      <c r="H21" s="20" t="s">
        <v>375</v>
      </c>
      <c r="I21" s="20" t="s">
        <v>20</v>
      </c>
      <c r="J21" s="155" t="s">
        <v>376</v>
      </c>
      <c r="K21" s="153" t="s">
        <v>205</v>
      </c>
      <c r="L21" s="19">
        <v>69</v>
      </c>
      <c r="M21" s="92">
        <v>1.2494</v>
      </c>
      <c r="N21" s="29">
        <v>130</v>
      </c>
      <c r="O21" s="20">
        <v>145</v>
      </c>
      <c r="P21" s="32">
        <v>150</v>
      </c>
      <c r="Q21" s="33"/>
      <c r="R21" s="20">
        <v>150</v>
      </c>
      <c r="S21" s="92">
        <f aca="true" t="shared" si="7" ref="S21:S27">R21*M21</f>
        <v>187.41</v>
      </c>
      <c r="T21" s="20"/>
      <c r="U21" s="20"/>
      <c r="V21" s="32"/>
      <c r="W21" s="33"/>
      <c r="X21" s="32"/>
      <c r="Y21" s="33">
        <f aca="true" t="shared" si="8" ref="Y21:Y27">X21*M21</f>
        <v>0</v>
      </c>
      <c r="Z21" s="20">
        <f aca="true" t="shared" si="9" ref="Z21:Z27">X21+R21</f>
        <v>150</v>
      </c>
      <c r="AA21" s="33">
        <f aca="true" t="shared" si="10" ref="AA21:AA27">Z21*M21</f>
        <v>187.41</v>
      </c>
      <c r="AB21" s="20"/>
      <c r="AC21" s="20"/>
      <c r="AD21" s="32"/>
      <c r="AE21" s="33"/>
      <c r="AF21" s="32"/>
      <c r="AG21" s="33">
        <f aca="true" t="shared" si="11" ref="AG21:AG27">AF21*M21</f>
        <v>0</v>
      </c>
      <c r="AH21" s="20">
        <f aca="true" t="shared" si="12" ref="AH21:AH27">AF21+Z21</f>
        <v>150</v>
      </c>
      <c r="AI21" s="33">
        <f aca="true" t="shared" si="13" ref="AI21:AI27">AH21*M21</f>
        <v>187.41</v>
      </c>
      <c r="AJ21" s="20"/>
      <c r="AK21" s="20"/>
      <c r="AL21" s="20">
        <v>12</v>
      </c>
    </row>
    <row r="22" spans="1:38" ht="12.75">
      <c r="A22" s="20">
        <v>12</v>
      </c>
      <c r="B22" s="20">
        <v>1</v>
      </c>
      <c r="C22" s="20" t="s">
        <v>26</v>
      </c>
      <c r="D22" s="20" t="s">
        <v>27</v>
      </c>
      <c r="E22" s="20">
        <v>82.5</v>
      </c>
      <c r="F22" s="20" t="s">
        <v>389</v>
      </c>
      <c r="G22" s="20" t="s">
        <v>33</v>
      </c>
      <c r="H22" s="20" t="s">
        <v>33</v>
      </c>
      <c r="I22" s="20" t="s">
        <v>33</v>
      </c>
      <c r="J22" s="155" t="s">
        <v>390</v>
      </c>
      <c r="K22" s="153" t="s">
        <v>55</v>
      </c>
      <c r="L22" s="19">
        <v>76.6</v>
      </c>
      <c r="M22" s="92">
        <v>0.8374</v>
      </c>
      <c r="N22" s="29">
        <v>100</v>
      </c>
      <c r="O22" s="20">
        <v>110</v>
      </c>
      <c r="P22" s="32">
        <v>120</v>
      </c>
      <c r="Q22" s="33"/>
      <c r="R22" s="20">
        <v>120</v>
      </c>
      <c r="S22" s="92">
        <f t="shared" si="7"/>
        <v>100.488</v>
      </c>
      <c r="T22" s="20"/>
      <c r="U22" s="20"/>
      <c r="V22" s="202"/>
      <c r="W22" s="33"/>
      <c r="X22" s="32"/>
      <c r="Y22" s="33">
        <f t="shared" si="8"/>
        <v>0</v>
      </c>
      <c r="Z22" s="20">
        <f t="shared" si="9"/>
        <v>120</v>
      </c>
      <c r="AA22" s="33">
        <f t="shared" si="10"/>
        <v>100.488</v>
      </c>
      <c r="AB22" s="20"/>
      <c r="AC22" s="20"/>
      <c r="AD22" s="32"/>
      <c r="AE22" s="33"/>
      <c r="AF22" s="32"/>
      <c r="AG22" s="33">
        <f t="shared" si="11"/>
        <v>0</v>
      </c>
      <c r="AH22" s="20">
        <f t="shared" si="12"/>
        <v>120</v>
      </c>
      <c r="AI22" s="33">
        <f t="shared" si="13"/>
        <v>100.488</v>
      </c>
      <c r="AJ22" s="20"/>
      <c r="AK22" s="20"/>
      <c r="AL22" s="20">
        <v>12</v>
      </c>
    </row>
    <row r="23" spans="1:38" ht="12.75">
      <c r="A23" s="20">
        <v>12</v>
      </c>
      <c r="B23" s="20">
        <v>1</v>
      </c>
      <c r="C23" s="20" t="s">
        <v>26</v>
      </c>
      <c r="D23" s="20" t="s">
        <v>27</v>
      </c>
      <c r="E23" s="20">
        <v>82.5</v>
      </c>
      <c r="F23" s="20" t="s">
        <v>395</v>
      </c>
      <c r="G23" s="20" t="s">
        <v>392</v>
      </c>
      <c r="H23" s="20" t="s">
        <v>392</v>
      </c>
      <c r="I23" s="20" t="s">
        <v>392</v>
      </c>
      <c r="J23" s="155" t="s">
        <v>396</v>
      </c>
      <c r="K23" s="153" t="s">
        <v>19</v>
      </c>
      <c r="L23" s="19">
        <v>82.15</v>
      </c>
      <c r="M23" s="92">
        <v>0.6209</v>
      </c>
      <c r="N23" s="20">
        <v>130</v>
      </c>
      <c r="O23" s="20">
        <v>150</v>
      </c>
      <c r="P23" s="156">
        <v>170</v>
      </c>
      <c r="Q23" s="33"/>
      <c r="R23" s="20">
        <v>150</v>
      </c>
      <c r="S23" s="92">
        <f t="shared" si="7"/>
        <v>93.135</v>
      </c>
      <c r="T23" s="20"/>
      <c r="U23" s="20"/>
      <c r="V23" s="32"/>
      <c r="W23" s="33"/>
      <c r="X23" s="32"/>
      <c r="Y23" s="33">
        <f t="shared" si="8"/>
        <v>0</v>
      </c>
      <c r="Z23" s="20">
        <f t="shared" si="9"/>
        <v>150</v>
      </c>
      <c r="AA23" s="33">
        <f t="shared" si="10"/>
        <v>93.135</v>
      </c>
      <c r="AB23" s="20"/>
      <c r="AC23" s="20"/>
      <c r="AD23" s="32"/>
      <c r="AE23" s="33"/>
      <c r="AF23" s="32"/>
      <c r="AG23" s="33">
        <f t="shared" si="11"/>
        <v>0</v>
      </c>
      <c r="AH23" s="20">
        <f t="shared" si="12"/>
        <v>150</v>
      </c>
      <c r="AI23" s="33">
        <f t="shared" si="13"/>
        <v>93.135</v>
      </c>
      <c r="AJ23" s="20"/>
      <c r="AK23" s="20"/>
      <c r="AL23" s="20">
        <v>12</v>
      </c>
    </row>
    <row r="24" spans="1:38" ht="12.75">
      <c r="A24" s="20">
        <v>12</v>
      </c>
      <c r="B24" s="20">
        <v>1</v>
      </c>
      <c r="C24" s="20" t="s">
        <v>26</v>
      </c>
      <c r="D24" s="20" t="s">
        <v>27</v>
      </c>
      <c r="E24" s="20">
        <v>90</v>
      </c>
      <c r="F24" s="20" t="s">
        <v>399</v>
      </c>
      <c r="G24" s="20" t="s">
        <v>71</v>
      </c>
      <c r="H24" s="20" t="s">
        <v>71</v>
      </c>
      <c r="I24" s="20" t="s">
        <v>20</v>
      </c>
      <c r="J24" s="155" t="s">
        <v>400</v>
      </c>
      <c r="K24" s="50" t="s">
        <v>205</v>
      </c>
      <c r="L24" s="19">
        <v>88.05</v>
      </c>
      <c r="M24" s="92">
        <v>1.0081</v>
      </c>
      <c r="N24" s="29">
        <v>180</v>
      </c>
      <c r="O24" s="20">
        <v>190</v>
      </c>
      <c r="P24" s="20">
        <v>200</v>
      </c>
      <c r="Q24" s="33"/>
      <c r="R24" s="32">
        <v>200</v>
      </c>
      <c r="S24" s="92">
        <f t="shared" si="7"/>
        <v>201.62</v>
      </c>
      <c r="T24" s="20"/>
      <c r="U24" s="20"/>
      <c r="V24" s="32"/>
      <c r="W24" s="33"/>
      <c r="X24" s="32"/>
      <c r="Y24" s="33">
        <f t="shared" si="8"/>
        <v>0</v>
      </c>
      <c r="Z24" s="20">
        <f t="shared" si="9"/>
        <v>200</v>
      </c>
      <c r="AA24" s="33">
        <f t="shared" si="10"/>
        <v>201.62</v>
      </c>
      <c r="AB24" s="20"/>
      <c r="AC24" s="20"/>
      <c r="AD24" s="32"/>
      <c r="AE24" s="33"/>
      <c r="AF24" s="32"/>
      <c r="AG24" s="33">
        <f t="shared" si="11"/>
        <v>0</v>
      </c>
      <c r="AH24" s="20">
        <f t="shared" si="12"/>
        <v>200</v>
      </c>
      <c r="AI24" s="33">
        <f t="shared" si="13"/>
        <v>201.62</v>
      </c>
      <c r="AJ24" s="20"/>
      <c r="AK24" s="20" t="s">
        <v>341</v>
      </c>
      <c r="AL24" s="20">
        <v>12</v>
      </c>
    </row>
    <row r="25" spans="1:38" ht="12.75">
      <c r="A25" s="20">
        <v>12</v>
      </c>
      <c r="B25" s="20">
        <v>1</v>
      </c>
      <c r="C25" s="20" t="s">
        <v>26</v>
      </c>
      <c r="D25" s="20" t="s">
        <v>27</v>
      </c>
      <c r="E25" s="20">
        <v>100</v>
      </c>
      <c r="F25" s="20" t="s">
        <v>416</v>
      </c>
      <c r="G25" s="20" t="s">
        <v>113</v>
      </c>
      <c r="H25" s="20" t="s">
        <v>113</v>
      </c>
      <c r="I25" s="20" t="s">
        <v>20</v>
      </c>
      <c r="J25" s="155" t="s">
        <v>417</v>
      </c>
      <c r="K25" s="50" t="s">
        <v>19</v>
      </c>
      <c r="L25" s="19">
        <v>97.9</v>
      </c>
      <c r="M25" s="92">
        <v>0.5594</v>
      </c>
      <c r="N25" s="29">
        <v>250</v>
      </c>
      <c r="O25" s="105">
        <v>262.5</v>
      </c>
      <c r="P25" s="20">
        <v>262.5</v>
      </c>
      <c r="Q25" s="33"/>
      <c r="R25" s="32">
        <v>262.5</v>
      </c>
      <c r="S25" s="92">
        <f t="shared" si="7"/>
        <v>146.8425</v>
      </c>
      <c r="T25" s="20"/>
      <c r="U25" s="20"/>
      <c r="V25" s="32"/>
      <c r="W25" s="33"/>
      <c r="X25" s="32"/>
      <c r="Y25" s="33">
        <f t="shared" si="8"/>
        <v>0</v>
      </c>
      <c r="Z25" s="20">
        <f t="shared" si="9"/>
        <v>262.5</v>
      </c>
      <c r="AA25" s="33">
        <f t="shared" si="10"/>
        <v>146.8425</v>
      </c>
      <c r="AB25" s="20"/>
      <c r="AC25" s="20"/>
      <c r="AD25" s="32"/>
      <c r="AE25" s="33"/>
      <c r="AF25" s="32"/>
      <c r="AG25" s="33">
        <f t="shared" si="11"/>
        <v>0</v>
      </c>
      <c r="AH25" s="20">
        <f t="shared" si="12"/>
        <v>262.5</v>
      </c>
      <c r="AI25" s="33">
        <f t="shared" si="13"/>
        <v>146.8425</v>
      </c>
      <c r="AJ25" s="20"/>
      <c r="AK25" s="20"/>
      <c r="AL25" s="20">
        <v>12</v>
      </c>
    </row>
    <row r="26" spans="1:38" ht="12.75">
      <c r="A26" s="20">
        <v>5</v>
      </c>
      <c r="B26" s="20">
        <v>2</v>
      </c>
      <c r="C26" s="20" t="s">
        <v>26</v>
      </c>
      <c r="D26" s="20" t="s">
        <v>27</v>
      </c>
      <c r="E26" s="20">
        <v>100</v>
      </c>
      <c r="F26" s="20" t="s">
        <v>397</v>
      </c>
      <c r="G26" s="20" t="s">
        <v>83</v>
      </c>
      <c r="H26" s="20" t="s">
        <v>83</v>
      </c>
      <c r="I26" s="20" t="s">
        <v>20</v>
      </c>
      <c r="J26" s="155" t="s">
        <v>398</v>
      </c>
      <c r="K26" s="50" t="s">
        <v>19</v>
      </c>
      <c r="L26" s="19">
        <v>93.8</v>
      </c>
      <c r="M26" s="92">
        <v>0.5717</v>
      </c>
      <c r="N26" s="29">
        <v>150</v>
      </c>
      <c r="O26" s="20">
        <v>170</v>
      </c>
      <c r="P26" s="105">
        <v>190</v>
      </c>
      <c r="Q26" s="33"/>
      <c r="R26" s="32">
        <v>170</v>
      </c>
      <c r="S26" s="92">
        <f t="shared" si="7"/>
        <v>97.189</v>
      </c>
      <c r="T26" s="20"/>
      <c r="U26" s="20"/>
      <c r="V26" s="32"/>
      <c r="W26" s="33"/>
      <c r="X26" s="32"/>
      <c r="Y26" s="33">
        <f t="shared" si="8"/>
        <v>0</v>
      </c>
      <c r="Z26" s="20">
        <f t="shared" si="9"/>
        <v>170</v>
      </c>
      <c r="AA26" s="33">
        <f t="shared" si="10"/>
        <v>97.189</v>
      </c>
      <c r="AB26" s="20"/>
      <c r="AC26" s="20"/>
      <c r="AD26" s="32"/>
      <c r="AE26" s="33"/>
      <c r="AF26" s="32"/>
      <c r="AG26" s="33">
        <f t="shared" si="11"/>
        <v>0</v>
      </c>
      <c r="AH26" s="20">
        <f t="shared" si="12"/>
        <v>170</v>
      </c>
      <c r="AI26" s="33">
        <f t="shared" si="13"/>
        <v>97.189</v>
      </c>
      <c r="AJ26" s="20"/>
      <c r="AK26" s="20"/>
      <c r="AL26" s="20">
        <v>5</v>
      </c>
    </row>
    <row r="27" spans="1:38" ht="12.75">
      <c r="A27" s="20">
        <v>12</v>
      </c>
      <c r="B27" s="20">
        <v>1</v>
      </c>
      <c r="C27" s="20" t="s">
        <v>26</v>
      </c>
      <c r="D27" s="20" t="s">
        <v>27</v>
      </c>
      <c r="E27" s="20">
        <v>110</v>
      </c>
      <c r="F27" s="20" t="s">
        <v>513</v>
      </c>
      <c r="G27" s="20" t="s">
        <v>514</v>
      </c>
      <c r="H27" s="20" t="s">
        <v>514</v>
      </c>
      <c r="I27" s="20" t="s">
        <v>20</v>
      </c>
      <c r="J27" s="155" t="s">
        <v>515</v>
      </c>
      <c r="K27" s="50" t="s">
        <v>59</v>
      </c>
      <c r="L27" s="19">
        <v>106.85</v>
      </c>
      <c r="M27" s="92">
        <v>0.5906</v>
      </c>
      <c r="N27" s="29">
        <v>220</v>
      </c>
      <c r="O27" s="20">
        <v>230</v>
      </c>
      <c r="P27" s="32">
        <v>0</v>
      </c>
      <c r="Q27" s="33"/>
      <c r="R27" s="20">
        <v>230</v>
      </c>
      <c r="S27" s="92">
        <f t="shared" si="7"/>
        <v>135.838</v>
      </c>
      <c r="T27" s="20"/>
      <c r="U27" s="20"/>
      <c r="V27" s="32"/>
      <c r="W27" s="33"/>
      <c r="X27" s="32"/>
      <c r="Y27" s="33">
        <f t="shared" si="8"/>
        <v>0</v>
      </c>
      <c r="Z27" s="20">
        <f t="shared" si="9"/>
        <v>230</v>
      </c>
      <c r="AA27" s="33">
        <f t="shared" si="10"/>
        <v>135.838</v>
      </c>
      <c r="AB27" s="20"/>
      <c r="AC27" s="20"/>
      <c r="AD27" s="32"/>
      <c r="AE27" s="33"/>
      <c r="AF27" s="32"/>
      <c r="AG27" s="33">
        <f t="shared" si="11"/>
        <v>0</v>
      </c>
      <c r="AH27" s="20">
        <f t="shared" si="12"/>
        <v>230</v>
      </c>
      <c r="AI27" s="33">
        <f t="shared" si="13"/>
        <v>135.838</v>
      </c>
      <c r="AJ27" s="20"/>
      <c r="AK27" s="20"/>
      <c r="AL27" s="20">
        <v>12</v>
      </c>
    </row>
    <row r="28" spans="1:38" ht="12.75">
      <c r="A28" s="94"/>
      <c r="B28" s="94"/>
      <c r="C28" s="94"/>
      <c r="D28" s="94"/>
      <c r="E28" s="94"/>
      <c r="F28" s="95" t="s">
        <v>233</v>
      </c>
      <c r="G28" s="95" t="s">
        <v>468</v>
      </c>
      <c r="H28" s="94"/>
      <c r="I28" s="94"/>
      <c r="J28" s="154"/>
      <c r="K28" s="97"/>
      <c r="L28" s="94"/>
      <c r="M28" s="100"/>
      <c r="N28" s="100"/>
      <c r="O28" s="94"/>
      <c r="P28" s="95"/>
      <c r="Q28" s="101"/>
      <c r="R28" s="94"/>
      <c r="S28" s="94"/>
      <c r="T28" s="94"/>
      <c r="U28" s="94"/>
      <c r="V28" s="95"/>
      <c r="W28" s="101"/>
      <c r="X28" s="95"/>
      <c r="Y28" s="101"/>
      <c r="Z28" s="94"/>
      <c r="AA28" s="100"/>
      <c r="AB28" s="94"/>
      <c r="AC28" s="94"/>
      <c r="AD28" s="95"/>
      <c r="AE28" s="101"/>
      <c r="AF28" s="95"/>
      <c r="AG28" s="101"/>
      <c r="AH28" s="94"/>
      <c r="AI28" s="94"/>
      <c r="AJ28" s="94"/>
      <c r="AK28" s="94"/>
      <c r="AL28" s="94"/>
    </row>
    <row r="29" spans="1:38" ht="12.75">
      <c r="A29" s="20">
        <v>12</v>
      </c>
      <c r="B29" s="20">
        <v>1</v>
      </c>
      <c r="C29" s="20" t="s">
        <v>26</v>
      </c>
      <c r="D29" s="20" t="s">
        <v>27</v>
      </c>
      <c r="E29" s="20">
        <v>44</v>
      </c>
      <c r="F29" s="20" t="s">
        <v>585</v>
      </c>
      <c r="G29" s="20" t="s">
        <v>249</v>
      </c>
      <c r="H29" s="20" t="s">
        <v>22</v>
      </c>
      <c r="I29" s="20" t="s">
        <v>20</v>
      </c>
      <c r="J29" s="155" t="s">
        <v>586</v>
      </c>
      <c r="K29" s="50" t="s">
        <v>84</v>
      </c>
      <c r="L29" s="19">
        <v>42.5</v>
      </c>
      <c r="M29" s="92">
        <v>1.4973</v>
      </c>
      <c r="N29" s="29"/>
      <c r="O29" s="20"/>
      <c r="P29" s="32"/>
      <c r="Q29" s="33"/>
      <c r="R29" s="20"/>
      <c r="S29" s="92">
        <f aca="true" t="shared" si="14" ref="S29:S57">R29*M29</f>
        <v>0</v>
      </c>
      <c r="T29" s="20"/>
      <c r="U29" s="20"/>
      <c r="V29" s="32"/>
      <c r="W29" s="33"/>
      <c r="X29" s="32"/>
      <c r="Y29" s="33">
        <f aca="true" t="shared" si="15" ref="Y29:Y57">X29*M29</f>
        <v>0</v>
      </c>
      <c r="Z29" s="20">
        <f aca="true" t="shared" si="16" ref="Z29:Z57">X29+R29</f>
        <v>0</v>
      </c>
      <c r="AA29" s="33">
        <f aca="true" t="shared" si="17" ref="AA29:AA57">Z29*M29</f>
        <v>0</v>
      </c>
      <c r="AB29" s="20">
        <v>70</v>
      </c>
      <c r="AC29" s="20">
        <v>75</v>
      </c>
      <c r="AD29" s="106">
        <v>80</v>
      </c>
      <c r="AE29" s="33"/>
      <c r="AF29" s="32">
        <v>75</v>
      </c>
      <c r="AG29" s="33">
        <f aca="true" t="shared" si="18" ref="AG29:AG57">AF29*M29</f>
        <v>112.2975</v>
      </c>
      <c r="AH29" s="20">
        <f aca="true" t="shared" si="19" ref="AH29:AH57">AF29+Z29</f>
        <v>75</v>
      </c>
      <c r="AI29" s="33">
        <f aca="true" t="shared" si="20" ref="AI29:AI57">AH29*M29</f>
        <v>112.2975</v>
      </c>
      <c r="AJ29" s="20"/>
      <c r="AK29" s="20" t="s">
        <v>320</v>
      </c>
      <c r="AL29" s="20">
        <v>12</v>
      </c>
    </row>
    <row r="30" spans="1:38" ht="12.75">
      <c r="A30" s="20">
        <v>5</v>
      </c>
      <c r="B30" s="20">
        <v>2</v>
      </c>
      <c r="C30" s="20" t="s">
        <v>26</v>
      </c>
      <c r="D30" s="20" t="s">
        <v>27</v>
      </c>
      <c r="E30" s="20">
        <v>44</v>
      </c>
      <c r="F30" s="20" t="s">
        <v>583</v>
      </c>
      <c r="G30" s="20" t="s">
        <v>249</v>
      </c>
      <c r="H30" s="20" t="s">
        <v>22</v>
      </c>
      <c r="I30" s="20" t="s">
        <v>20</v>
      </c>
      <c r="J30" s="155" t="s">
        <v>584</v>
      </c>
      <c r="K30" s="50" t="s">
        <v>84</v>
      </c>
      <c r="L30" s="19">
        <v>35.3</v>
      </c>
      <c r="M30" s="92">
        <v>1.6154</v>
      </c>
      <c r="N30" s="29"/>
      <c r="O30" s="20"/>
      <c r="P30" s="32"/>
      <c r="Q30" s="33"/>
      <c r="R30" s="20"/>
      <c r="S30" s="92">
        <f t="shared" si="14"/>
        <v>0</v>
      </c>
      <c r="T30" s="20"/>
      <c r="U30" s="20"/>
      <c r="V30" s="32"/>
      <c r="W30" s="33"/>
      <c r="X30" s="32"/>
      <c r="Y30" s="33">
        <f t="shared" si="15"/>
        <v>0</v>
      </c>
      <c r="Z30" s="20">
        <f t="shared" si="16"/>
        <v>0</v>
      </c>
      <c r="AA30" s="33">
        <f t="shared" si="17"/>
        <v>0</v>
      </c>
      <c r="AB30" s="20">
        <v>55</v>
      </c>
      <c r="AC30" s="20">
        <v>60</v>
      </c>
      <c r="AD30" s="32">
        <v>67.5</v>
      </c>
      <c r="AE30" s="33"/>
      <c r="AF30" s="32">
        <v>67.5</v>
      </c>
      <c r="AG30" s="33">
        <f t="shared" si="18"/>
        <v>109.03949999999999</v>
      </c>
      <c r="AH30" s="20">
        <f t="shared" si="19"/>
        <v>67.5</v>
      </c>
      <c r="AI30" s="33">
        <f t="shared" si="20"/>
        <v>109.03949999999999</v>
      </c>
      <c r="AJ30" s="20"/>
      <c r="AK30" s="20"/>
      <c r="AL30" s="20">
        <v>5</v>
      </c>
    </row>
    <row r="31" spans="1:38" ht="12.75">
      <c r="A31" s="20">
        <v>12</v>
      </c>
      <c r="B31" s="20">
        <v>1</v>
      </c>
      <c r="C31" s="20" t="s">
        <v>26</v>
      </c>
      <c r="D31" s="20" t="s">
        <v>27</v>
      </c>
      <c r="E31" s="20">
        <v>67.5</v>
      </c>
      <c r="F31" s="20" t="s">
        <v>372</v>
      </c>
      <c r="G31" s="20" t="s">
        <v>373</v>
      </c>
      <c r="H31" s="20" t="s">
        <v>373</v>
      </c>
      <c r="I31" s="20" t="s">
        <v>20</v>
      </c>
      <c r="J31" s="51">
        <v>16597</v>
      </c>
      <c r="K31" s="153" t="s">
        <v>134</v>
      </c>
      <c r="L31" s="19">
        <v>67.05</v>
      </c>
      <c r="M31" s="92">
        <v>1.5192</v>
      </c>
      <c r="N31" s="29"/>
      <c r="O31" s="20"/>
      <c r="P31" s="32"/>
      <c r="Q31" s="33"/>
      <c r="R31" s="20"/>
      <c r="S31" s="92">
        <f t="shared" si="14"/>
        <v>0</v>
      </c>
      <c r="T31" s="20"/>
      <c r="U31" s="20"/>
      <c r="V31" s="32"/>
      <c r="W31" s="33"/>
      <c r="X31" s="32"/>
      <c r="Y31" s="33">
        <f t="shared" si="15"/>
        <v>0</v>
      </c>
      <c r="Z31" s="20">
        <f t="shared" si="16"/>
        <v>0</v>
      </c>
      <c r="AA31" s="33">
        <f t="shared" si="17"/>
        <v>0</v>
      </c>
      <c r="AB31" s="20">
        <v>160</v>
      </c>
      <c r="AC31" s="20">
        <v>170</v>
      </c>
      <c r="AD31" s="32">
        <v>177.5</v>
      </c>
      <c r="AE31" s="33"/>
      <c r="AF31" s="32">
        <v>177.5</v>
      </c>
      <c r="AG31" s="33">
        <f t="shared" si="18"/>
        <v>269.658</v>
      </c>
      <c r="AH31" s="20">
        <f t="shared" si="19"/>
        <v>177.5</v>
      </c>
      <c r="AI31" s="33">
        <f t="shared" si="20"/>
        <v>269.658</v>
      </c>
      <c r="AJ31" s="20" t="s">
        <v>471</v>
      </c>
      <c r="AK31" s="20"/>
      <c r="AL31" s="20">
        <v>48</v>
      </c>
    </row>
    <row r="32" spans="1:38" ht="12.75">
      <c r="A32" s="20">
        <v>12</v>
      </c>
      <c r="B32" s="20">
        <v>1</v>
      </c>
      <c r="C32" s="20" t="s">
        <v>26</v>
      </c>
      <c r="D32" s="20" t="s">
        <v>27</v>
      </c>
      <c r="E32" s="20">
        <v>67.5</v>
      </c>
      <c r="F32" s="20" t="s">
        <v>588</v>
      </c>
      <c r="G32" s="20" t="s">
        <v>249</v>
      </c>
      <c r="H32" s="20" t="s">
        <v>22</v>
      </c>
      <c r="I32" s="20" t="s">
        <v>20</v>
      </c>
      <c r="J32" s="155" t="s">
        <v>589</v>
      </c>
      <c r="K32" s="50" t="s">
        <v>19</v>
      </c>
      <c r="L32" s="19">
        <v>61.5</v>
      </c>
      <c r="M32" s="92"/>
      <c r="N32" s="29"/>
      <c r="O32" s="20"/>
      <c r="P32" s="32"/>
      <c r="Q32" s="33"/>
      <c r="R32" s="20"/>
      <c r="S32" s="92">
        <f t="shared" si="14"/>
        <v>0</v>
      </c>
      <c r="T32" s="20"/>
      <c r="U32" s="20"/>
      <c r="V32" s="32"/>
      <c r="W32" s="33"/>
      <c r="X32" s="32"/>
      <c r="Y32" s="33">
        <f t="shared" si="15"/>
        <v>0</v>
      </c>
      <c r="Z32" s="20">
        <f t="shared" si="16"/>
        <v>0</v>
      </c>
      <c r="AA32" s="33">
        <f t="shared" si="17"/>
        <v>0</v>
      </c>
      <c r="AB32" s="20">
        <v>135</v>
      </c>
      <c r="AC32" s="20">
        <v>140</v>
      </c>
      <c r="AD32" s="32">
        <v>145</v>
      </c>
      <c r="AE32" s="33"/>
      <c r="AF32" s="32">
        <v>145</v>
      </c>
      <c r="AG32" s="33">
        <f t="shared" si="18"/>
        <v>0</v>
      </c>
      <c r="AH32" s="20">
        <f t="shared" si="19"/>
        <v>145</v>
      </c>
      <c r="AI32" s="33">
        <f t="shared" si="20"/>
        <v>0</v>
      </c>
      <c r="AJ32" s="20"/>
      <c r="AK32" s="20" t="s">
        <v>320</v>
      </c>
      <c r="AL32" s="20">
        <v>12</v>
      </c>
    </row>
    <row r="33" spans="1:38" ht="12.75">
      <c r="A33" s="20">
        <v>12</v>
      </c>
      <c r="B33" s="20">
        <v>1</v>
      </c>
      <c r="C33" s="20" t="s">
        <v>26</v>
      </c>
      <c r="D33" s="20" t="s">
        <v>27</v>
      </c>
      <c r="E33" s="20">
        <v>75</v>
      </c>
      <c r="F33" s="20" t="s">
        <v>594</v>
      </c>
      <c r="G33" s="20" t="s">
        <v>35</v>
      </c>
      <c r="H33" s="20" t="s">
        <v>35</v>
      </c>
      <c r="I33" s="20" t="s">
        <v>20</v>
      </c>
      <c r="J33" s="51">
        <v>25355</v>
      </c>
      <c r="K33" s="153" t="s">
        <v>55</v>
      </c>
      <c r="L33" s="19">
        <v>73.2</v>
      </c>
      <c r="M33" s="92">
        <v>0.7946</v>
      </c>
      <c r="N33" s="29"/>
      <c r="O33" s="20"/>
      <c r="P33" s="32"/>
      <c r="Q33" s="33"/>
      <c r="R33" s="20"/>
      <c r="S33" s="92">
        <f t="shared" si="14"/>
        <v>0</v>
      </c>
      <c r="T33" s="20"/>
      <c r="U33" s="20"/>
      <c r="V33" s="32"/>
      <c r="W33" s="33"/>
      <c r="X33" s="32"/>
      <c r="Y33" s="33">
        <f t="shared" si="15"/>
        <v>0</v>
      </c>
      <c r="Z33" s="20">
        <f t="shared" si="16"/>
        <v>0</v>
      </c>
      <c r="AA33" s="33">
        <f t="shared" si="17"/>
        <v>0</v>
      </c>
      <c r="AB33" s="20">
        <v>170</v>
      </c>
      <c r="AC33" s="20">
        <v>185</v>
      </c>
      <c r="AD33" s="32">
        <v>190</v>
      </c>
      <c r="AE33" s="33"/>
      <c r="AF33" s="32">
        <v>190</v>
      </c>
      <c r="AG33" s="33">
        <f t="shared" si="18"/>
        <v>150.974</v>
      </c>
      <c r="AH33" s="20">
        <f t="shared" si="19"/>
        <v>190</v>
      </c>
      <c r="AI33" s="33">
        <f t="shared" si="20"/>
        <v>150.974</v>
      </c>
      <c r="AJ33" s="20"/>
      <c r="AK33" s="20" t="s">
        <v>661</v>
      </c>
      <c r="AL33" s="20">
        <v>12</v>
      </c>
    </row>
    <row r="34" spans="1:38" ht="12.75">
      <c r="A34" s="20">
        <v>12</v>
      </c>
      <c r="B34" s="20">
        <v>1</v>
      </c>
      <c r="C34" s="20" t="s">
        <v>26</v>
      </c>
      <c r="D34" s="20" t="s">
        <v>27</v>
      </c>
      <c r="E34" s="20">
        <v>75</v>
      </c>
      <c r="F34" s="20" t="s">
        <v>374</v>
      </c>
      <c r="G34" s="20" t="s">
        <v>375</v>
      </c>
      <c r="H34" s="20" t="s">
        <v>375</v>
      </c>
      <c r="I34" s="20" t="s">
        <v>20</v>
      </c>
      <c r="J34" s="155" t="s">
        <v>376</v>
      </c>
      <c r="K34" s="153" t="s">
        <v>205</v>
      </c>
      <c r="L34" s="19">
        <v>69</v>
      </c>
      <c r="M34" s="92">
        <v>1.2494</v>
      </c>
      <c r="N34" s="29"/>
      <c r="O34" s="20"/>
      <c r="P34" s="32"/>
      <c r="Q34" s="33"/>
      <c r="R34" s="20"/>
      <c r="S34" s="92">
        <f t="shared" si="14"/>
        <v>0</v>
      </c>
      <c r="T34" s="20"/>
      <c r="U34" s="20"/>
      <c r="V34" s="32"/>
      <c r="W34" s="33"/>
      <c r="X34" s="32"/>
      <c r="Y34" s="33">
        <f t="shared" si="15"/>
        <v>0</v>
      </c>
      <c r="Z34" s="20">
        <f t="shared" si="16"/>
        <v>0</v>
      </c>
      <c r="AA34" s="33">
        <f t="shared" si="17"/>
        <v>0</v>
      </c>
      <c r="AB34" s="20">
        <v>170</v>
      </c>
      <c r="AC34" s="20">
        <v>200</v>
      </c>
      <c r="AD34" s="32">
        <v>205</v>
      </c>
      <c r="AE34" s="33"/>
      <c r="AF34" s="32">
        <v>205</v>
      </c>
      <c r="AG34" s="33">
        <f t="shared" si="18"/>
        <v>256.127</v>
      </c>
      <c r="AH34" s="20">
        <f t="shared" si="19"/>
        <v>205</v>
      </c>
      <c r="AI34" s="33">
        <f t="shared" si="20"/>
        <v>256.127</v>
      </c>
      <c r="AJ34" s="20" t="s">
        <v>472</v>
      </c>
      <c r="AK34" s="20"/>
      <c r="AL34" s="20">
        <v>27</v>
      </c>
    </row>
    <row r="35" spans="1:38" ht="12.75">
      <c r="A35" s="20">
        <v>12</v>
      </c>
      <c r="B35" s="20">
        <v>1</v>
      </c>
      <c r="C35" s="20" t="s">
        <v>38</v>
      </c>
      <c r="D35" s="20" t="s">
        <v>27</v>
      </c>
      <c r="E35" s="20">
        <v>75</v>
      </c>
      <c r="F35" s="20" t="s">
        <v>288</v>
      </c>
      <c r="G35" s="20" t="s">
        <v>195</v>
      </c>
      <c r="H35" s="20" t="s">
        <v>195</v>
      </c>
      <c r="I35" s="20" t="s">
        <v>20</v>
      </c>
      <c r="J35" s="155" t="s">
        <v>593</v>
      </c>
      <c r="K35" s="153" t="s">
        <v>134</v>
      </c>
      <c r="L35" s="19">
        <v>74</v>
      </c>
      <c r="M35" s="92">
        <v>1.3848</v>
      </c>
      <c r="N35" s="29"/>
      <c r="O35" s="20"/>
      <c r="P35" s="32"/>
      <c r="Q35" s="33"/>
      <c r="R35" s="20"/>
      <c r="S35" s="92">
        <f t="shared" si="14"/>
        <v>0</v>
      </c>
      <c r="T35" s="20"/>
      <c r="U35" s="20"/>
      <c r="V35" s="32"/>
      <c r="W35" s="33"/>
      <c r="X35" s="32"/>
      <c r="Y35" s="33">
        <f t="shared" si="15"/>
        <v>0</v>
      </c>
      <c r="Z35" s="20">
        <f t="shared" si="16"/>
        <v>0</v>
      </c>
      <c r="AA35" s="33">
        <f t="shared" si="17"/>
        <v>0</v>
      </c>
      <c r="AB35" s="20">
        <v>140</v>
      </c>
      <c r="AC35" s="20">
        <v>160</v>
      </c>
      <c r="AD35" s="106">
        <v>175</v>
      </c>
      <c r="AE35" s="33"/>
      <c r="AF35" s="32">
        <v>160</v>
      </c>
      <c r="AG35" s="33">
        <f t="shared" si="18"/>
        <v>221.568</v>
      </c>
      <c r="AH35" s="20">
        <f t="shared" si="19"/>
        <v>160</v>
      </c>
      <c r="AI35" s="33">
        <f t="shared" si="20"/>
        <v>221.568</v>
      </c>
      <c r="AJ35" s="20"/>
      <c r="AK35" s="20"/>
      <c r="AL35" s="20">
        <v>12</v>
      </c>
    </row>
    <row r="36" spans="1:38" ht="12.75">
      <c r="A36" s="20">
        <v>12</v>
      </c>
      <c r="B36" s="20">
        <v>1</v>
      </c>
      <c r="C36" s="20" t="s">
        <v>26</v>
      </c>
      <c r="D36" s="20" t="s">
        <v>27</v>
      </c>
      <c r="E36" s="20">
        <v>75</v>
      </c>
      <c r="F36" s="20" t="s">
        <v>595</v>
      </c>
      <c r="G36" s="20" t="s">
        <v>85</v>
      </c>
      <c r="H36" s="20" t="s">
        <v>22</v>
      </c>
      <c r="I36" s="20" t="s">
        <v>20</v>
      </c>
      <c r="J36" s="155" t="s">
        <v>596</v>
      </c>
      <c r="K36" s="50" t="s">
        <v>19</v>
      </c>
      <c r="L36" s="19">
        <v>74</v>
      </c>
      <c r="M36" s="92">
        <v>0.6716</v>
      </c>
      <c r="N36" s="29"/>
      <c r="O36" s="20"/>
      <c r="P36" s="32"/>
      <c r="Q36" s="33"/>
      <c r="R36" s="20"/>
      <c r="S36" s="92">
        <f t="shared" si="14"/>
        <v>0</v>
      </c>
      <c r="T36" s="20"/>
      <c r="U36" s="20"/>
      <c r="V36" s="32"/>
      <c r="W36" s="33"/>
      <c r="X36" s="32"/>
      <c r="Y36" s="33">
        <f t="shared" si="15"/>
        <v>0</v>
      </c>
      <c r="Z36" s="20">
        <f t="shared" si="16"/>
        <v>0</v>
      </c>
      <c r="AA36" s="33">
        <f t="shared" si="17"/>
        <v>0</v>
      </c>
      <c r="AB36" s="20">
        <v>215</v>
      </c>
      <c r="AC36" s="106">
        <v>225</v>
      </c>
      <c r="AD36" s="106">
        <v>225</v>
      </c>
      <c r="AE36" s="33"/>
      <c r="AF36" s="32">
        <v>215</v>
      </c>
      <c r="AG36" s="33">
        <f t="shared" si="18"/>
        <v>144.394</v>
      </c>
      <c r="AH36" s="20">
        <f t="shared" si="19"/>
        <v>215</v>
      </c>
      <c r="AI36" s="33">
        <f t="shared" si="20"/>
        <v>144.394</v>
      </c>
      <c r="AJ36" s="20"/>
      <c r="AK36" s="20"/>
      <c r="AL36" s="20">
        <v>12</v>
      </c>
    </row>
    <row r="37" spans="1:38" ht="12.75">
      <c r="A37" s="20">
        <v>5</v>
      </c>
      <c r="B37" s="20">
        <v>2</v>
      </c>
      <c r="C37" s="20" t="s">
        <v>26</v>
      </c>
      <c r="D37" s="20" t="s">
        <v>27</v>
      </c>
      <c r="E37" s="20">
        <v>75</v>
      </c>
      <c r="F37" s="20" t="s">
        <v>592</v>
      </c>
      <c r="G37" s="20" t="s">
        <v>28</v>
      </c>
      <c r="H37" s="20" t="s">
        <v>28</v>
      </c>
      <c r="I37" s="20" t="s">
        <v>20</v>
      </c>
      <c r="J37" s="51">
        <v>33673</v>
      </c>
      <c r="K37" s="153" t="s">
        <v>19</v>
      </c>
      <c r="L37" s="19">
        <v>73.1</v>
      </c>
      <c r="M37" s="92">
        <v>0.6782</v>
      </c>
      <c r="N37" s="29"/>
      <c r="O37" s="20"/>
      <c r="P37" s="32"/>
      <c r="Q37" s="33"/>
      <c r="R37" s="20"/>
      <c r="S37" s="92">
        <f t="shared" si="14"/>
        <v>0</v>
      </c>
      <c r="T37" s="20"/>
      <c r="U37" s="20"/>
      <c r="V37" s="32"/>
      <c r="W37" s="33"/>
      <c r="X37" s="32"/>
      <c r="Y37" s="33">
        <f t="shared" si="15"/>
        <v>0</v>
      </c>
      <c r="Z37" s="20">
        <f t="shared" si="16"/>
        <v>0</v>
      </c>
      <c r="AA37" s="33">
        <f t="shared" si="17"/>
        <v>0</v>
      </c>
      <c r="AB37" s="20">
        <v>155</v>
      </c>
      <c r="AC37" s="20">
        <v>165</v>
      </c>
      <c r="AD37" s="32">
        <v>175</v>
      </c>
      <c r="AE37" s="33"/>
      <c r="AF37" s="32">
        <v>175</v>
      </c>
      <c r="AG37" s="33">
        <f t="shared" si="18"/>
        <v>118.685</v>
      </c>
      <c r="AH37" s="20">
        <f t="shared" si="19"/>
        <v>175</v>
      </c>
      <c r="AI37" s="33">
        <f t="shared" si="20"/>
        <v>118.685</v>
      </c>
      <c r="AJ37" s="20"/>
      <c r="AK37" s="20" t="s">
        <v>662</v>
      </c>
      <c r="AL37" s="20">
        <v>5</v>
      </c>
    </row>
    <row r="38" spans="1:38" ht="12.75">
      <c r="A38" s="20">
        <v>12</v>
      </c>
      <c r="B38" s="20">
        <v>1</v>
      </c>
      <c r="C38" s="20" t="s">
        <v>26</v>
      </c>
      <c r="D38" s="20" t="s">
        <v>27</v>
      </c>
      <c r="E38" s="20">
        <v>82.5</v>
      </c>
      <c r="F38" s="20" t="s">
        <v>389</v>
      </c>
      <c r="G38" s="20" t="s">
        <v>33</v>
      </c>
      <c r="H38" s="20" t="s">
        <v>33</v>
      </c>
      <c r="I38" s="20" t="s">
        <v>33</v>
      </c>
      <c r="J38" s="155" t="s">
        <v>390</v>
      </c>
      <c r="K38" s="153" t="s">
        <v>55</v>
      </c>
      <c r="L38" s="19">
        <v>76.6</v>
      </c>
      <c r="M38" s="92">
        <v>0.8374</v>
      </c>
      <c r="N38" s="29"/>
      <c r="O38" s="20"/>
      <c r="P38" s="32"/>
      <c r="Q38" s="33"/>
      <c r="R38" s="20"/>
      <c r="S38" s="92">
        <f t="shared" si="14"/>
        <v>0</v>
      </c>
      <c r="T38" s="20"/>
      <c r="U38" s="20"/>
      <c r="V38" s="202"/>
      <c r="W38" s="33"/>
      <c r="X38" s="32"/>
      <c r="Y38" s="33">
        <f t="shared" si="15"/>
        <v>0</v>
      </c>
      <c r="Z38" s="20">
        <f t="shared" si="16"/>
        <v>0</v>
      </c>
      <c r="AA38" s="33">
        <f t="shared" si="17"/>
        <v>0</v>
      </c>
      <c r="AB38" s="20">
        <v>140</v>
      </c>
      <c r="AC38" s="20">
        <v>150</v>
      </c>
      <c r="AD38" s="32">
        <v>160</v>
      </c>
      <c r="AE38" s="33"/>
      <c r="AF38" s="32">
        <v>160</v>
      </c>
      <c r="AG38" s="33">
        <f t="shared" si="18"/>
        <v>133.984</v>
      </c>
      <c r="AH38" s="20">
        <f t="shared" si="19"/>
        <v>160</v>
      </c>
      <c r="AI38" s="33">
        <f t="shared" si="20"/>
        <v>133.984</v>
      </c>
      <c r="AJ38" s="20"/>
      <c r="AK38" s="20"/>
      <c r="AL38" s="20">
        <v>12</v>
      </c>
    </row>
    <row r="39" spans="1:38" ht="12.75">
      <c r="A39" s="20">
        <v>12</v>
      </c>
      <c r="B39" s="20">
        <v>1</v>
      </c>
      <c r="C39" s="20" t="s">
        <v>26</v>
      </c>
      <c r="D39" s="20" t="s">
        <v>27</v>
      </c>
      <c r="E39" s="20">
        <v>82.5</v>
      </c>
      <c r="F39" s="20" t="s">
        <v>597</v>
      </c>
      <c r="G39" s="20" t="s">
        <v>33</v>
      </c>
      <c r="H39" s="20" t="s">
        <v>598</v>
      </c>
      <c r="I39" s="20" t="s">
        <v>33</v>
      </c>
      <c r="J39" s="155" t="s">
        <v>599</v>
      </c>
      <c r="K39" s="50" t="s">
        <v>19</v>
      </c>
      <c r="L39" s="19">
        <v>78.5</v>
      </c>
      <c r="M39" s="92">
        <v>0.6418</v>
      </c>
      <c r="N39" s="29"/>
      <c r="O39" s="20"/>
      <c r="P39" s="32"/>
      <c r="Q39" s="33"/>
      <c r="R39" s="20"/>
      <c r="S39" s="92">
        <f t="shared" si="14"/>
        <v>0</v>
      </c>
      <c r="T39" s="20"/>
      <c r="U39" s="20"/>
      <c r="V39" s="32"/>
      <c r="W39" s="33"/>
      <c r="X39" s="32"/>
      <c r="Y39" s="33">
        <f t="shared" si="15"/>
        <v>0</v>
      </c>
      <c r="Z39" s="20">
        <f t="shared" si="16"/>
        <v>0</v>
      </c>
      <c r="AA39" s="33">
        <f t="shared" si="17"/>
        <v>0</v>
      </c>
      <c r="AB39" s="20">
        <v>210</v>
      </c>
      <c r="AC39" s="20">
        <v>230</v>
      </c>
      <c r="AD39" s="106">
        <v>240</v>
      </c>
      <c r="AE39" s="33"/>
      <c r="AF39" s="32">
        <v>230</v>
      </c>
      <c r="AG39" s="33">
        <f t="shared" si="18"/>
        <v>147.614</v>
      </c>
      <c r="AH39" s="20">
        <f t="shared" si="19"/>
        <v>230</v>
      </c>
      <c r="AI39" s="33">
        <f t="shared" si="20"/>
        <v>147.614</v>
      </c>
      <c r="AJ39" s="20"/>
      <c r="AK39" s="20"/>
      <c r="AL39" s="20">
        <v>12</v>
      </c>
    </row>
    <row r="40" spans="1:38" ht="12.75">
      <c r="A40" s="20">
        <v>12</v>
      </c>
      <c r="B40" s="20">
        <v>1</v>
      </c>
      <c r="C40" s="20" t="s">
        <v>26</v>
      </c>
      <c r="D40" s="20" t="s">
        <v>27</v>
      </c>
      <c r="E40" s="20">
        <v>82.5</v>
      </c>
      <c r="F40" s="20" t="s">
        <v>590</v>
      </c>
      <c r="G40" s="20" t="s">
        <v>85</v>
      </c>
      <c r="H40" s="20" t="s">
        <v>22</v>
      </c>
      <c r="I40" s="20" t="s">
        <v>20</v>
      </c>
      <c r="J40" s="155" t="s">
        <v>591</v>
      </c>
      <c r="K40" s="50" t="s">
        <v>70</v>
      </c>
      <c r="L40" s="19">
        <v>81</v>
      </c>
      <c r="M40" s="92">
        <v>0.7088</v>
      </c>
      <c r="N40" s="29"/>
      <c r="O40" s="20"/>
      <c r="P40" s="32"/>
      <c r="Q40" s="33"/>
      <c r="R40" s="20"/>
      <c r="S40" s="92">
        <f t="shared" si="14"/>
        <v>0</v>
      </c>
      <c r="T40" s="20"/>
      <c r="U40" s="20"/>
      <c r="V40" s="32"/>
      <c r="W40" s="33"/>
      <c r="X40" s="32"/>
      <c r="Y40" s="33">
        <f t="shared" si="15"/>
        <v>0</v>
      </c>
      <c r="Z40" s="20">
        <f t="shared" si="16"/>
        <v>0</v>
      </c>
      <c r="AA40" s="33">
        <f t="shared" si="17"/>
        <v>0</v>
      </c>
      <c r="AB40" s="20">
        <v>130</v>
      </c>
      <c r="AC40" s="20">
        <v>140</v>
      </c>
      <c r="AD40" s="32">
        <v>155</v>
      </c>
      <c r="AE40" s="33"/>
      <c r="AF40" s="32">
        <v>155</v>
      </c>
      <c r="AG40" s="33">
        <f t="shared" si="18"/>
        <v>109.864</v>
      </c>
      <c r="AH40" s="20">
        <f t="shared" si="19"/>
        <v>155</v>
      </c>
      <c r="AI40" s="33">
        <f t="shared" si="20"/>
        <v>109.864</v>
      </c>
      <c r="AJ40" s="20"/>
      <c r="AK40" s="20"/>
      <c r="AL40" s="20">
        <v>12</v>
      </c>
    </row>
    <row r="41" spans="1:38" ht="12.75">
      <c r="A41" s="20">
        <v>12</v>
      </c>
      <c r="B41" s="20">
        <v>1</v>
      </c>
      <c r="C41" s="20" t="s">
        <v>26</v>
      </c>
      <c r="D41" s="20" t="s">
        <v>27</v>
      </c>
      <c r="E41" s="20">
        <v>90</v>
      </c>
      <c r="F41" s="20" t="s">
        <v>606</v>
      </c>
      <c r="G41" s="20" t="s">
        <v>607</v>
      </c>
      <c r="H41" s="20" t="s">
        <v>607</v>
      </c>
      <c r="I41" s="20" t="s">
        <v>20</v>
      </c>
      <c r="J41" s="51">
        <v>36035</v>
      </c>
      <c r="K41" s="153" t="s">
        <v>49</v>
      </c>
      <c r="L41" s="19">
        <v>86.4</v>
      </c>
      <c r="M41" s="92">
        <v>0.6124</v>
      </c>
      <c r="N41" s="29"/>
      <c r="O41" s="20"/>
      <c r="P41" s="32"/>
      <c r="Q41" s="33"/>
      <c r="R41" s="20"/>
      <c r="S41" s="92">
        <f t="shared" si="14"/>
        <v>0</v>
      </c>
      <c r="T41" s="20"/>
      <c r="U41" s="20"/>
      <c r="V41" s="32"/>
      <c r="W41" s="33"/>
      <c r="X41" s="32"/>
      <c r="Y41" s="33">
        <f t="shared" si="15"/>
        <v>0</v>
      </c>
      <c r="Z41" s="20">
        <f t="shared" si="16"/>
        <v>0</v>
      </c>
      <c r="AA41" s="33">
        <f t="shared" si="17"/>
        <v>0</v>
      </c>
      <c r="AB41" s="20">
        <v>210</v>
      </c>
      <c r="AC41" s="20">
        <v>220</v>
      </c>
      <c r="AD41" s="32">
        <v>230</v>
      </c>
      <c r="AE41" s="33"/>
      <c r="AF41" s="32">
        <v>230</v>
      </c>
      <c r="AG41" s="33">
        <f t="shared" si="18"/>
        <v>140.852</v>
      </c>
      <c r="AH41" s="20">
        <f t="shared" si="19"/>
        <v>230</v>
      </c>
      <c r="AI41" s="33">
        <f t="shared" si="20"/>
        <v>140.852</v>
      </c>
      <c r="AJ41" s="20"/>
      <c r="AK41" s="20" t="s">
        <v>665</v>
      </c>
      <c r="AL41" s="20">
        <v>12</v>
      </c>
    </row>
    <row r="42" spans="1:38" ht="12.75">
      <c r="A42" s="20">
        <v>12</v>
      </c>
      <c r="B42" s="20">
        <v>1</v>
      </c>
      <c r="C42" s="20" t="s">
        <v>26</v>
      </c>
      <c r="D42" s="20" t="s">
        <v>27</v>
      </c>
      <c r="E42" s="20">
        <v>90</v>
      </c>
      <c r="F42" s="20" t="s">
        <v>399</v>
      </c>
      <c r="G42" s="20" t="s">
        <v>71</v>
      </c>
      <c r="H42" s="20" t="s">
        <v>71</v>
      </c>
      <c r="I42" s="20" t="s">
        <v>20</v>
      </c>
      <c r="J42" s="155" t="s">
        <v>400</v>
      </c>
      <c r="K42" s="50" t="s">
        <v>205</v>
      </c>
      <c r="L42" s="19">
        <v>88.05</v>
      </c>
      <c r="M42" s="92">
        <v>1.0081</v>
      </c>
      <c r="N42" s="29"/>
      <c r="O42" s="20"/>
      <c r="P42" s="32"/>
      <c r="Q42" s="33"/>
      <c r="R42" s="32"/>
      <c r="S42" s="92">
        <f t="shared" si="14"/>
        <v>0</v>
      </c>
      <c r="T42" s="20"/>
      <c r="U42" s="20"/>
      <c r="V42" s="32"/>
      <c r="W42" s="33"/>
      <c r="X42" s="32"/>
      <c r="Y42" s="33">
        <f t="shared" si="15"/>
        <v>0</v>
      </c>
      <c r="Z42" s="20">
        <f t="shared" si="16"/>
        <v>0</v>
      </c>
      <c r="AA42" s="33">
        <f t="shared" si="17"/>
        <v>0</v>
      </c>
      <c r="AB42" s="20">
        <v>210</v>
      </c>
      <c r="AC42" s="20">
        <v>232.5</v>
      </c>
      <c r="AD42" s="106">
        <v>242.5</v>
      </c>
      <c r="AE42" s="33"/>
      <c r="AF42" s="32">
        <v>232.5</v>
      </c>
      <c r="AG42" s="33">
        <f t="shared" si="18"/>
        <v>234.38325</v>
      </c>
      <c r="AH42" s="20">
        <f t="shared" si="19"/>
        <v>232.5</v>
      </c>
      <c r="AI42" s="33">
        <f t="shared" si="20"/>
        <v>234.38325</v>
      </c>
      <c r="AJ42" s="20" t="s">
        <v>473</v>
      </c>
      <c r="AK42" s="20" t="s">
        <v>341</v>
      </c>
      <c r="AL42" s="20">
        <v>21</v>
      </c>
    </row>
    <row r="43" spans="1:38" ht="12.75">
      <c r="A43" s="20">
        <v>12</v>
      </c>
      <c r="B43" s="20">
        <v>1</v>
      </c>
      <c r="C43" s="20" t="s">
        <v>26</v>
      </c>
      <c r="D43" s="20" t="s">
        <v>27</v>
      </c>
      <c r="E43" s="20">
        <v>90</v>
      </c>
      <c r="F43" s="20" t="s">
        <v>606</v>
      </c>
      <c r="G43" s="20" t="s">
        <v>607</v>
      </c>
      <c r="H43" s="20" t="s">
        <v>607</v>
      </c>
      <c r="I43" s="20" t="s">
        <v>20</v>
      </c>
      <c r="J43" s="51">
        <v>36035</v>
      </c>
      <c r="K43" s="153" t="s">
        <v>19</v>
      </c>
      <c r="L43" s="19">
        <v>86.4</v>
      </c>
      <c r="M43" s="92">
        <v>0.6004</v>
      </c>
      <c r="N43" s="29"/>
      <c r="O43" s="20"/>
      <c r="P43" s="32"/>
      <c r="Q43" s="33"/>
      <c r="R43" s="20"/>
      <c r="S43" s="92">
        <f t="shared" si="14"/>
        <v>0</v>
      </c>
      <c r="T43" s="20"/>
      <c r="U43" s="20"/>
      <c r="V43" s="32"/>
      <c r="W43" s="33"/>
      <c r="X43" s="32"/>
      <c r="Y43" s="33">
        <f t="shared" si="15"/>
        <v>0</v>
      </c>
      <c r="Z43" s="20">
        <f t="shared" si="16"/>
        <v>0</v>
      </c>
      <c r="AA43" s="33">
        <f t="shared" si="17"/>
        <v>0</v>
      </c>
      <c r="AB43" s="20">
        <v>210</v>
      </c>
      <c r="AC43" s="20">
        <v>220</v>
      </c>
      <c r="AD43" s="32">
        <v>230</v>
      </c>
      <c r="AE43" s="33"/>
      <c r="AF43" s="32">
        <v>230</v>
      </c>
      <c r="AG43" s="33">
        <f t="shared" si="18"/>
        <v>138.092</v>
      </c>
      <c r="AH43" s="20">
        <f t="shared" si="19"/>
        <v>230</v>
      </c>
      <c r="AI43" s="33">
        <f t="shared" si="20"/>
        <v>138.092</v>
      </c>
      <c r="AJ43" s="20"/>
      <c r="AK43" s="20" t="s">
        <v>665</v>
      </c>
      <c r="AL43" s="20">
        <v>12</v>
      </c>
    </row>
    <row r="44" spans="1:38" ht="12.75">
      <c r="A44" s="20">
        <v>5</v>
      </c>
      <c r="B44" s="20">
        <v>2</v>
      </c>
      <c r="C44" s="20" t="s">
        <v>26</v>
      </c>
      <c r="D44" s="20" t="s">
        <v>27</v>
      </c>
      <c r="E44" s="20">
        <v>90</v>
      </c>
      <c r="F44" s="20" t="s">
        <v>135</v>
      </c>
      <c r="G44" s="20" t="s">
        <v>78</v>
      </c>
      <c r="H44" s="20" t="s">
        <v>78</v>
      </c>
      <c r="I44" s="20" t="s">
        <v>20</v>
      </c>
      <c r="J44" s="51">
        <v>32971</v>
      </c>
      <c r="K44" s="153" t="s">
        <v>19</v>
      </c>
      <c r="L44" s="19">
        <v>89.1</v>
      </c>
      <c r="M44" s="92">
        <v>0.5889</v>
      </c>
      <c r="N44" s="29"/>
      <c r="O44" s="20"/>
      <c r="P44" s="32"/>
      <c r="Q44" s="33"/>
      <c r="R44" s="20"/>
      <c r="S44" s="92">
        <f t="shared" si="14"/>
        <v>0</v>
      </c>
      <c r="T44" s="20"/>
      <c r="U44" s="20"/>
      <c r="V44" s="32"/>
      <c r="W44" s="33"/>
      <c r="X44" s="32"/>
      <c r="Y44" s="33">
        <f t="shared" si="15"/>
        <v>0</v>
      </c>
      <c r="Z44" s="20">
        <f t="shared" si="16"/>
        <v>0</v>
      </c>
      <c r="AA44" s="33">
        <f t="shared" si="17"/>
        <v>0</v>
      </c>
      <c r="AB44" s="106">
        <v>200</v>
      </c>
      <c r="AC44" s="20">
        <v>200</v>
      </c>
      <c r="AD44" s="32">
        <v>210</v>
      </c>
      <c r="AE44" s="33"/>
      <c r="AF44" s="32">
        <v>210</v>
      </c>
      <c r="AG44" s="33">
        <f t="shared" si="18"/>
        <v>123.669</v>
      </c>
      <c r="AH44" s="20">
        <f t="shared" si="19"/>
        <v>210</v>
      </c>
      <c r="AI44" s="33">
        <f t="shared" si="20"/>
        <v>123.669</v>
      </c>
      <c r="AJ44" s="20"/>
      <c r="AK44" s="20"/>
      <c r="AL44" s="20">
        <v>5</v>
      </c>
    </row>
    <row r="45" spans="1:38" ht="12.75">
      <c r="A45" s="20">
        <v>12</v>
      </c>
      <c r="B45" s="20">
        <v>1</v>
      </c>
      <c r="C45" s="20" t="s">
        <v>26</v>
      </c>
      <c r="D45" s="20" t="s">
        <v>27</v>
      </c>
      <c r="E45" s="20">
        <v>100</v>
      </c>
      <c r="F45" s="20" t="s">
        <v>601</v>
      </c>
      <c r="G45" s="20" t="s">
        <v>249</v>
      </c>
      <c r="H45" s="20" t="s">
        <v>22</v>
      </c>
      <c r="I45" s="20" t="s">
        <v>20</v>
      </c>
      <c r="J45" s="155" t="s">
        <v>602</v>
      </c>
      <c r="K45" s="50" t="s">
        <v>76</v>
      </c>
      <c r="L45" s="19">
        <v>95.7</v>
      </c>
      <c r="M45" s="92">
        <v>1.0861</v>
      </c>
      <c r="N45" s="29"/>
      <c r="O45" s="20"/>
      <c r="P45" s="32"/>
      <c r="Q45" s="33"/>
      <c r="R45" s="20"/>
      <c r="S45" s="92">
        <f t="shared" si="14"/>
        <v>0</v>
      </c>
      <c r="T45" s="20"/>
      <c r="U45" s="20"/>
      <c r="V45" s="32"/>
      <c r="W45" s="33"/>
      <c r="X45" s="32"/>
      <c r="Y45" s="33">
        <f t="shared" si="15"/>
        <v>0</v>
      </c>
      <c r="Z45" s="20">
        <f t="shared" si="16"/>
        <v>0</v>
      </c>
      <c r="AA45" s="33">
        <f t="shared" si="17"/>
        <v>0</v>
      </c>
      <c r="AB45" s="20">
        <v>140</v>
      </c>
      <c r="AC45" s="20">
        <v>155</v>
      </c>
      <c r="AD45" s="32">
        <v>162.5</v>
      </c>
      <c r="AE45" s="33"/>
      <c r="AF45" s="32">
        <v>162.5</v>
      </c>
      <c r="AG45" s="33">
        <f t="shared" si="18"/>
        <v>176.49125</v>
      </c>
      <c r="AH45" s="20">
        <f t="shared" si="19"/>
        <v>162.5</v>
      </c>
      <c r="AI45" s="33">
        <f t="shared" si="20"/>
        <v>176.49125</v>
      </c>
      <c r="AJ45" s="20"/>
      <c r="AK45" s="20" t="s">
        <v>320</v>
      </c>
      <c r="AL45" s="20">
        <v>12</v>
      </c>
    </row>
    <row r="46" spans="1:38" ht="12.75">
      <c r="A46" s="20">
        <v>12</v>
      </c>
      <c r="B46" s="20">
        <v>1</v>
      </c>
      <c r="C46" s="20" t="s">
        <v>26</v>
      </c>
      <c r="D46" s="20" t="s">
        <v>27</v>
      </c>
      <c r="E46" s="20">
        <v>100</v>
      </c>
      <c r="F46" s="20" t="s">
        <v>423</v>
      </c>
      <c r="G46" s="20" t="s">
        <v>424</v>
      </c>
      <c r="H46" s="20" t="s">
        <v>424</v>
      </c>
      <c r="I46" s="20" t="s">
        <v>20</v>
      </c>
      <c r="J46" s="155" t="s">
        <v>425</v>
      </c>
      <c r="K46" s="50" t="s">
        <v>19</v>
      </c>
      <c r="L46" s="19">
        <v>99.6</v>
      </c>
      <c r="M46" s="92">
        <v>0.555</v>
      </c>
      <c r="N46" s="29"/>
      <c r="O46" s="20"/>
      <c r="P46" s="32"/>
      <c r="Q46" s="33"/>
      <c r="R46" s="32"/>
      <c r="S46" s="92">
        <f t="shared" si="14"/>
        <v>0</v>
      </c>
      <c r="T46" s="20"/>
      <c r="U46" s="20"/>
      <c r="V46" s="32"/>
      <c r="W46" s="33"/>
      <c r="X46" s="32"/>
      <c r="Y46" s="33">
        <f t="shared" si="15"/>
        <v>0</v>
      </c>
      <c r="Z46" s="20">
        <f t="shared" si="16"/>
        <v>0</v>
      </c>
      <c r="AA46" s="33">
        <f t="shared" si="17"/>
        <v>0</v>
      </c>
      <c r="AB46" s="106">
        <v>330</v>
      </c>
      <c r="AC46" s="20">
        <v>330</v>
      </c>
      <c r="AD46" s="106">
        <v>350</v>
      </c>
      <c r="AE46" s="33"/>
      <c r="AF46" s="32">
        <v>330</v>
      </c>
      <c r="AG46" s="33">
        <f t="shared" si="18"/>
        <v>183.15</v>
      </c>
      <c r="AH46" s="20">
        <f t="shared" si="19"/>
        <v>330</v>
      </c>
      <c r="AI46" s="33">
        <f t="shared" si="20"/>
        <v>183.15</v>
      </c>
      <c r="AJ46" s="20" t="s">
        <v>474</v>
      </c>
      <c r="AK46" s="20"/>
      <c r="AL46" s="20">
        <v>48</v>
      </c>
    </row>
    <row r="47" spans="1:38" ht="12.75">
      <c r="A47" s="20">
        <v>5</v>
      </c>
      <c r="B47" s="20">
        <v>2</v>
      </c>
      <c r="C47" s="20" t="s">
        <v>26</v>
      </c>
      <c r="D47" s="20" t="s">
        <v>27</v>
      </c>
      <c r="E47" s="20">
        <v>100</v>
      </c>
      <c r="F47" s="20" t="s">
        <v>409</v>
      </c>
      <c r="G47" s="20" t="s">
        <v>410</v>
      </c>
      <c r="H47" s="20" t="s">
        <v>410</v>
      </c>
      <c r="I47" s="20" t="s">
        <v>20</v>
      </c>
      <c r="J47" s="51">
        <v>33981</v>
      </c>
      <c r="K47" s="153" t="s">
        <v>19</v>
      </c>
      <c r="L47" s="19">
        <v>99.1</v>
      </c>
      <c r="M47" s="92">
        <v>0.5563</v>
      </c>
      <c r="N47" s="29"/>
      <c r="O47" s="20"/>
      <c r="P47" s="32"/>
      <c r="Q47" s="33"/>
      <c r="R47" s="32"/>
      <c r="S47" s="92">
        <f t="shared" si="14"/>
        <v>0</v>
      </c>
      <c r="T47" s="20"/>
      <c r="U47" s="20"/>
      <c r="V47" s="32"/>
      <c r="W47" s="33"/>
      <c r="X47" s="32"/>
      <c r="Y47" s="33">
        <f t="shared" si="15"/>
        <v>0</v>
      </c>
      <c r="Z47" s="20">
        <f t="shared" si="16"/>
        <v>0</v>
      </c>
      <c r="AA47" s="33">
        <f t="shared" si="17"/>
        <v>0</v>
      </c>
      <c r="AB47" s="20">
        <v>270</v>
      </c>
      <c r="AC47" s="20">
        <v>280</v>
      </c>
      <c r="AD47" s="106">
        <v>290</v>
      </c>
      <c r="AE47" s="33"/>
      <c r="AF47" s="32">
        <v>280</v>
      </c>
      <c r="AG47" s="33">
        <f t="shared" si="18"/>
        <v>155.764</v>
      </c>
      <c r="AH47" s="20">
        <f t="shared" si="19"/>
        <v>280</v>
      </c>
      <c r="AI47" s="33">
        <f t="shared" si="20"/>
        <v>155.764</v>
      </c>
      <c r="AJ47" s="20"/>
      <c r="AK47" s="20"/>
      <c r="AL47" s="20">
        <v>5</v>
      </c>
    </row>
    <row r="48" spans="1:38" ht="12.75">
      <c r="A48" s="20">
        <v>3</v>
      </c>
      <c r="B48" s="20">
        <v>3</v>
      </c>
      <c r="C48" s="20" t="s">
        <v>26</v>
      </c>
      <c r="D48" s="20" t="s">
        <v>27</v>
      </c>
      <c r="E48" s="20">
        <v>100</v>
      </c>
      <c r="F48" s="20" t="s">
        <v>608</v>
      </c>
      <c r="G48" s="20" t="s">
        <v>83</v>
      </c>
      <c r="H48" s="20" t="s">
        <v>83</v>
      </c>
      <c r="I48" s="20" t="s">
        <v>20</v>
      </c>
      <c r="J48" s="155" t="s">
        <v>609</v>
      </c>
      <c r="K48" s="50" t="s">
        <v>19</v>
      </c>
      <c r="L48" s="19">
        <v>98.4</v>
      </c>
      <c r="M48" s="92">
        <v>0.5581</v>
      </c>
      <c r="N48" s="29"/>
      <c r="O48" s="20"/>
      <c r="P48" s="32"/>
      <c r="Q48" s="33"/>
      <c r="R48" s="20"/>
      <c r="S48" s="92">
        <f t="shared" si="14"/>
        <v>0</v>
      </c>
      <c r="T48" s="20"/>
      <c r="U48" s="20"/>
      <c r="V48" s="32"/>
      <c r="W48" s="33"/>
      <c r="X48" s="32"/>
      <c r="Y48" s="33">
        <f t="shared" si="15"/>
        <v>0</v>
      </c>
      <c r="Z48" s="20">
        <f t="shared" si="16"/>
        <v>0</v>
      </c>
      <c r="AA48" s="33">
        <f t="shared" si="17"/>
        <v>0</v>
      </c>
      <c r="AB48" s="20">
        <v>220</v>
      </c>
      <c r="AC48" s="20">
        <v>240</v>
      </c>
      <c r="AD48" s="106">
        <v>260</v>
      </c>
      <c r="AE48" s="33"/>
      <c r="AF48" s="32">
        <v>240</v>
      </c>
      <c r="AG48" s="33">
        <f t="shared" si="18"/>
        <v>133.94400000000002</v>
      </c>
      <c r="AH48" s="20">
        <f t="shared" si="19"/>
        <v>240</v>
      </c>
      <c r="AI48" s="33">
        <f t="shared" si="20"/>
        <v>133.94400000000002</v>
      </c>
      <c r="AJ48" s="20"/>
      <c r="AK48" s="20" t="s">
        <v>664</v>
      </c>
      <c r="AL48" s="20">
        <v>3</v>
      </c>
    </row>
    <row r="49" spans="1:38" ht="12.75">
      <c r="A49" s="20">
        <v>2</v>
      </c>
      <c r="B49" s="20">
        <v>4</v>
      </c>
      <c r="C49" s="20" t="s">
        <v>26</v>
      </c>
      <c r="D49" s="20" t="s">
        <v>27</v>
      </c>
      <c r="E49" s="20">
        <v>100</v>
      </c>
      <c r="F49" s="20" t="s">
        <v>131</v>
      </c>
      <c r="G49" s="20" t="s">
        <v>78</v>
      </c>
      <c r="H49" s="20" t="s">
        <v>78</v>
      </c>
      <c r="I49" s="20" t="s">
        <v>20</v>
      </c>
      <c r="J49" s="51">
        <v>34911</v>
      </c>
      <c r="K49" s="153" t="s">
        <v>19</v>
      </c>
      <c r="L49" s="19">
        <v>99.2</v>
      </c>
      <c r="M49" s="92">
        <v>0.556</v>
      </c>
      <c r="N49" s="29"/>
      <c r="O49" s="20"/>
      <c r="P49" s="32"/>
      <c r="Q49" s="33"/>
      <c r="R49" s="20"/>
      <c r="S49" s="92">
        <f t="shared" si="14"/>
        <v>0</v>
      </c>
      <c r="T49" s="20"/>
      <c r="U49" s="20"/>
      <c r="V49" s="32"/>
      <c r="W49" s="33"/>
      <c r="X49" s="32"/>
      <c r="Y49" s="33">
        <f t="shared" si="15"/>
        <v>0</v>
      </c>
      <c r="Z49" s="20">
        <f t="shared" si="16"/>
        <v>0</v>
      </c>
      <c r="AA49" s="33">
        <f t="shared" si="17"/>
        <v>0</v>
      </c>
      <c r="AB49" s="20">
        <v>180</v>
      </c>
      <c r="AC49" s="20">
        <v>195</v>
      </c>
      <c r="AD49" s="32">
        <v>210</v>
      </c>
      <c r="AE49" s="33"/>
      <c r="AF49" s="32">
        <v>210</v>
      </c>
      <c r="AG49" s="33">
        <f t="shared" si="18"/>
        <v>116.76</v>
      </c>
      <c r="AH49" s="20">
        <f t="shared" si="19"/>
        <v>210</v>
      </c>
      <c r="AI49" s="33">
        <f t="shared" si="20"/>
        <v>116.76</v>
      </c>
      <c r="AJ49" s="20"/>
      <c r="AK49" s="20"/>
      <c r="AL49" s="20">
        <v>2</v>
      </c>
    </row>
    <row r="50" spans="1:38" ht="12.75">
      <c r="A50" s="20">
        <v>12</v>
      </c>
      <c r="B50" s="20">
        <v>1</v>
      </c>
      <c r="C50" s="20" t="s">
        <v>26</v>
      </c>
      <c r="D50" s="20" t="s">
        <v>27</v>
      </c>
      <c r="E50" s="20">
        <v>110</v>
      </c>
      <c r="F50" s="20" t="s">
        <v>513</v>
      </c>
      <c r="G50" s="20" t="s">
        <v>514</v>
      </c>
      <c r="H50" s="20" t="s">
        <v>514</v>
      </c>
      <c r="I50" s="20" t="s">
        <v>20</v>
      </c>
      <c r="J50" s="155" t="s">
        <v>515</v>
      </c>
      <c r="K50" s="50" t="s">
        <v>59</v>
      </c>
      <c r="L50" s="19">
        <v>106.85</v>
      </c>
      <c r="M50" s="92">
        <v>0.5906</v>
      </c>
      <c r="N50" s="29"/>
      <c r="O50" s="20"/>
      <c r="P50" s="32"/>
      <c r="Q50" s="33"/>
      <c r="R50" s="20"/>
      <c r="S50" s="92">
        <f t="shared" si="14"/>
        <v>0</v>
      </c>
      <c r="T50" s="20"/>
      <c r="U50" s="20"/>
      <c r="V50" s="32"/>
      <c r="W50" s="33"/>
      <c r="X50" s="32"/>
      <c r="Y50" s="33">
        <f t="shared" si="15"/>
        <v>0</v>
      </c>
      <c r="Z50" s="20">
        <f t="shared" si="16"/>
        <v>0</v>
      </c>
      <c r="AA50" s="33">
        <f t="shared" si="17"/>
        <v>0</v>
      </c>
      <c r="AB50" s="20">
        <v>280</v>
      </c>
      <c r="AC50" s="20">
        <v>295</v>
      </c>
      <c r="AD50" s="32">
        <v>305</v>
      </c>
      <c r="AE50" s="33"/>
      <c r="AF50" s="32">
        <v>305</v>
      </c>
      <c r="AG50" s="33">
        <f t="shared" si="18"/>
        <v>180.133</v>
      </c>
      <c r="AH50" s="20">
        <f t="shared" si="19"/>
        <v>305</v>
      </c>
      <c r="AI50" s="33">
        <f t="shared" si="20"/>
        <v>180.133</v>
      </c>
      <c r="AJ50" s="20"/>
      <c r="AK50" s="20"/>
      <c r="AL50" s="20">
        <v>12</v>
      </c>
    </row>
    <row r="51" spans="1:38" ht="12.75">
      <c r="A51" s="20">
        <v>5</v>
      </c>
      <c r="B51" s="20">
        <v>2</v>
      </c>
      <c r="C51" s="20" t="s">
        <v>26</v>
      </c>
      <c r="D51" s="20" t="s">
        <v>27</v>
      </c>
      <c r="E51" s="20">
        <v>110</v>
      </c>
      <c r="F51" s="20" t="s">
        <v>603</v>
      </c>
      <c r="G51" s="20" t="s">
        <v>604</v>
      </c>
      <c r="H51" s="20" t="s">
        <v>604</v>
      </c>
      <c r="I51" s="20" t="s">
        <v>20</v>
      </c>
      <c r="J51" s="155" t="s">
        <v>605</v>
      </c>
      <c r="K51" s="50" t="s">
        <v>59</v>
      </c>
      <c r="L51" s="19">
        <v>104</v>
      </c>
      <c r="M51" s="92">
        <v>0.5957</v>
      </c>
      <c r="N51" s="29"/>
      <c r="O51" s="20"/>
      <c r="P51" s="32"/>
      <c r="Q51" s="33"/>
      <c r="R51" s="20"/>
      <c r="S51" s="92">
        <f t="shared" si="14"/>
        <v>0</v>
      </c>
      <c r="T51" s="20"/>
      <c r="U51" s="20"/>
      <c r="V51" s="32"/>
      <c r="W51" s="33"/>
      <c r="X51" s="32"/>
      <c r="Y51" s="33">
        <f t="shared" si="15"/>
        <v>0</v>
      </c>
      <c r="Z51" s="20">
        <f t="shared" si="16"/>
        <v>0</v>
      </c>
      <c r="AA51" s="33">
        <f t="shared" si="17"/>
        <v>0</v>
      </c>
      <c r="AB51" s="20">
        <v>210</v>
      </c>
      <c r="AC51" s="20">
        <v>215</v>
      </c>
      <c r="AD51" s="32">
        <v>220</v>
      </c>
      <c r="AE51" s="33"/>
      <c r="AF51" s="32">
        <v>220</v>
      </c>
      <c r="AG51" s="33">
        <f t="shared" si="18"/>
        <v>131.054</v>
      </c>
      <c r="AH51" s="20">
        <f t="shared" si="19"/>
        <v>220</v>
      </c>
      <c r="AI51" s="33">
        <f t="shared" si="20"/>
        <v>131.054</v>
      </c>
      <c r="AJ51" s="20"/>
      <c r="AK51" s="20"/>
      <c r="AL51" s="20">
        <v>5</v>
      </c>
    </row>
    <row r="52" spans="1:38" ht="12.75">
      <c r="A52" s="20">
        <v>12</v>
      </c>
      <c r="B52" s="20">
        <v>1</v>
      </c>
      <c r="C52" s="20" t="s">
        <v>26</v>
      </c>
      <c r="D52" s="20" t="s">
        <v>27</v>
      </c>
      <c r="E52" s="20">
        <v>110</v>
      </c>
      <c r="F52" s="20" t="s">
        <v>610</v>
      </c>
      <c r="G52" s="20" t="s">
        <v>212</v>
      </c>
      <c r="H52" s="20" t="s">
        <v>212</v>
      </c>
      <c r="I52" s="20" t="s">
        <v>20</v>
      </c>
      <c r="J52" s="155" t="s">
        <v>611</v>
      </c>
      <c r="K52" s="50" t="s">
        <v>55</v>
      </c>
      <c r="L52" s="19">
        <v>107.25</v>
      </c>
      <c r="M52" s="92">
        <v>0.6692</v>
      </c>
      <c r="N52" s="29"/>
      <c r="O52" s="20"/>
      <c r="P52" s="32"/>
      <c r="Q52" s="33"/>
      <c r="R52" s="20"/>
      <c r="S52" s="92">
        <f t="shared" si="14"/>
        <v>0</v>
      </c>
      <c r="T52" s="20"/>
      <c r="U52" s="20"/>
      <c r="V52" s="32"/>
      <c r="W52" s="33"/>
      <c r="X52" s="32"/>
      <c r="Y52" s="33">
        <f t="shared" si="15"/>
        <v>0</v>
      </c>
      <c r="Z52" s="20">
        <f t="shared" si="16"/>
        <v>0</v>
      </c>
      <c r="AA52" s="33">
        <f t="shared" si="17"/>
        <v>0</v>
      </c>
      <c r="AB52" s="20">
        <v>245</v>
      </c>
      <c r="AC52" s="106">
        <v>260</v>
      </c>
      <c r="AD52" s="106">
        <v>260</v>
      </c>
      <c r="AE52" s="33"/>
      <c r="AF52" s="32">
        <v>245</v>
      </c>
      <c r="AG52" s="33">
        <f t="shared" si="18"/>
        <v>163.954</v>
      </c>
      <c r="AH52" s="20">
        <f t="shared" si="19"/>
        <v>245</v>
      </c>
      <c r="AI52" s="33">
        <f t="shared" si="20"/>
        <v>163.954</v>
      </c>
      <c r="AJ52" s="20"/>
      <c r="AK52" s="20"/>
      <c r="AL52" s="20">
        <v>12</v>
      </c>
    </row>
    <row r="53" spans="1:38" ht="12.75">
      <c r="A53" s="20">
        <v>12</v>
      </c>
      <c r="B53" s="20">
        <v>1</v>
      </c>
      <c r="C53" s="20" t="s">
        <v>26</v>
      </c>
      <c r="D53" s="20" t="s">
        <v>27</v>
      </c>
      <c r="E53" s="20">
        <v>110</v>
      </c>
      <c r="F53" s="20" t="s">
        <v>612</v>
      </c>
      <c r="G53" s="20" t="s">
        <v>613</v>
      </c>
      <c r="H53" s="20" t="s">
        <v>613</v>
      </c>
      <c r="I53" s="20" t="s">
        <v>20</v>
      </c>
      <c r="J53" s="155" t="s">
        <v>614</v>
      </c>
      <c r="K53" s="50" t="s">
        <v>19</v>
      </c>
      <c r="L53" s="19">
        <v>108</v>
      </c>
      <c r="M53" s="92">
        <v>0.5381</v>
      </c>
      <c r="N53" s="29"/>
      <c r="O53" s="20"/>
      <c r="P53" s="32"/>
      <c r="Q53" s="33"/>
      <c r="R53" s="20"/>
      <c r="S53" s="92">
        <f t="shared" si="14"/>
        <v>0</v>
      </c>
      <c r="T53" s="20"/>
      <c r="U53" s="20"/>
      <c r="V53" s="32"/>
      <c r="W53" s="33"/>
      <c r="X53" s="32"/>
      <c r="Y53" s="33">
        <f t="shared" si="15"/>
        <v>0</v>
      </c>
      <c r="Z53" s="20">
        <f t="shared" si="16"/>
        <v>0</v>
      </c>
      <c r="AA53" s="33">
        <f t="shared" si="17"/>
        <v>0</v>
      </c>
      <c r="AB53" s="106">
        <v>290</v>
      </c>
      <c r="AC53" s="20">
        <v>290</v>
      </c>
      <c r="AD53" s="106">
        <v>300</v>
      </c>
      <c r="AE53" s="33"/>
      <c r="AF53" s="32">
        <v>290</v>
      </c>
      <c r="AG53" s="33">
        <f t="shared" si="18"/>
        <v>156.049</v>
      </c>
      <c r="AH53" s="20">
        <f t="shared" si="19"/>
        <v>290</v>
      </c>
      <c r="AI53" s="33">
        <f t="shared" si="20"/>
        <v>156.049</v>
      </c>
      <c r="AJ53" s="20"/>
      <c r="AK53" s="20"/>
      <c r="AL53" s="20">
        <v>12</v>
      </c>
    </row>
    <row r="54" spans="1:38" ht="12.75">
      <c r="A54" s="20">
        <v>5</v>
      </c>
      <c r="B54" s="20">
        <v>2</v>
      </c>
      <c r="C54" s="20" t="s">
        <v>26</v>
      </c>
      <c r="D54" s="20" t="s">
        <v>27</v>
      </c>
      <c r="E54" s="20">
        <v>110</v>
      </c>
      <c r="F54" s="20" t="s">
        <v>603</v>
      </c>
      <c r="G54" s="20" t="s">
        <v>604</v>
      </c>
      <c r="H54" s="20" t="s">
        <v>604</v>
      </c>
      <c r="I54" s="20" t="s">
        <v>20</v>
      </c>
      <c r="J54" s="155" t="s">
        <v>605</v>
      </c>
      <c r="K54" s="50" t="s">
        <v>19</v>
      </c>
      <c r="L54" s="19">
        <v>104</v>
      </c>
      <c r="M54" s="92">
        <v>0.5455</v>
      </c>
      <c r="N54" s="29"/>
      <c r="O54" s="20"/>
      <c r="P54" s="32"/>
      <c r="Q54" s="33"/>
      <c r="R54" s="20"/>
      <c r="S54" s="92">
        <f t="shared" si="14"/>
        <v>0</v>
      </c>
      <c r="T54" s="20"/>
      <c r="U54" s="20"/>
      <c r="V54" s="32"/>
      <c r="W54" s="33"/>
      <c r="X54" s="32"/>
      <c r="Y54" s="33">
        <f t="shared" si="15"/>
        <v>0</v>
      </c>
      <c r="Z54" s="20">
        <f t="shared" si="16"/>
        <v>0</v>
      </c>
      <c r="AA54" s="33">
        <f t="shared" si="17"/>
        <v>0</v>
      </c>
      <c r="AB54" s="20">
        <v>210</v>
      </c>
      <c r="AC54" s="20">
        <v>215</v>
      </c>
      <c r="AD54" s="32">
        <v>220</v>
      </c>
      <c r="AE54" s="33"/>
      <c r="AF54" s="32">
        <v>220</v>
      </c>
      <c r="AG54" s="33">
        <f t="shared" si="18"/>
        <v>120.00999999999999</v>
      </c>
      <c r="AH54" s="20">
        <f t="shared" si="19"/>
        <v>220</v>
      </c>
      <c r="AI54" s="33">
        <f t="shared" si="20"/>
        <v>120.00999999999999</v>
      </c>
      <c r="AJ54" s="20"/>
      <c r="AK54" s="20"/>
      <c r="AL54" s="20">
        <v>5</v>
      </c>
    </row>
    <row r="55" spans="1:38" ht="12.75">
      <c r="A55" s="20">
        <v>12</v>
      </c>
      <c r="B55" s="20">
        <v>1</v>
      </c>
      <c r="C55" s="20" t="s">
        <v>26</v>
      </c>
      <c r="D55" s="20" t="s">
        <v>27</v>
      </c>
      <c r="E55" s="20">
        <v>125</v>
      </c>
      <c r="F55" s="20" t="s">
        <v>86</v>
      </c>
      <c r="G55" s="20" t="s">
        <v>33</v>
      </c>
      <c r="H55" s="20" t="s">
        <v>87</v>
      </c>
      <c r="I55" s="20" t="s">
        <v>33</v>
      </c>
      <c r="J55" s="155" t="s">
        <v>600</v>
      </c>
      <c r="K55" s="50" t="s">
        <v>50</v>
      </c>
      <c r="L55" s="19">
        <v>119.5</v>
      </c>
      <c r="M55" s="92">
        <v>0.5437</v>
      </c>
      <c r="N55" s="29"/>
      <c r="O55" s="20"/>
      <c r="P55" s="32"/>
      <c r="Q55" s="33"/>
      <c r="R55" s="20"/>
      <c r="S55" s="92">
        <f t="shared" si="14"/>
        <v>0</v>
      </c>
      <c r="T55" s="20"/>
      <c r="U55" s="20"/>
      <c r="V55" s="32"/>
      <c r="W55" s="33"/>
      <c r="X55" s="32"/>
      <c r="Y55" s="33">
        <f t="shared" si="15"/>
        <v>0</v>
      </c>
      <c r="Z55" s="20">
        <f t="shared" si="16"/>
        <v>0</v>
      </c>
      <c r="AA55" s="33">
        <f t="shared" si="17"/>
        <v>0</v>
      </c>
      <c r="AB55" s="20">
        <v>310</v>
      </c>
      <c r="AC55" s="20">
        <v>325</v>
      </c>
      <c r="AD55" s="106">
        <v>335</v>
      </c>
      <c r="AE55" s="33"/>
      <c r="AF55" s="32">
        <v>325</v>
      </c>
      <c r="AG55" s="33">
        <f t="shared" si="18"/>
        <v>176.7025</v>
      </c>
      <c r="AH55" s="20">
        <f t="shared" si="19"/>
        <v>325</v>
      </c>
      <c r="AI55" s="33">
        <f t="shared" si="20"/>
        <v>176.7025</v>
      </c>
      <c r="AJ55" s="20"/>
      <c r="AK55" s="20"/>
      <c r="AL55" s="20">
        <v>12</v>
      </c>
    </row>
    <row r="56" spans="1:38" ht="12.75">
      <c r="A56" s="20">
        <v>12</v>
      </c>
      <c r="B56" s="20">
        <v>1</v>
      </c>
      <c r="C56" s="20" t="s">
        <v>26</v>
      </c>
      <c r="D56" s="20" t="s">
        <v>27</v>
      </c>
      <c r="E56" s="20">
        <v>125</v>
      </c>
      <c r="F56" s="20" t="s">
        <v>86</v>
      </c>
      <c r="G56" s="20" t="s">
        <v>33</v>
      </c>
      <c r="H56" s="20" t="s">
        <v>87</v>
      </c>
      <c r="I56" s="20" t="s">
        <v>33</v>
      </c>
      <c r="J56" s="155" t="s">
        <v>600</v>
      </c>
      <c r="K56" s="50" t="s">
        <v>19</v>
      </c>
      <c r="L56" s="19">
        <v>119.5</v>
      </c>
      <c r="M56" s="92">
        <v>0.5274</v>
      </c>
      <c r="N56" s="29"/>
      <c r="O56" s="20"/>
      <c r="P56" s="32"/>
      <c r="Q56" s="33"/>
      <c r="R56" s="20"/>
      <c r="S56" s="92">
        <f t="shared" si="14"/>
        <v>0</v>
      </c>
      <c r="T56" s="20"/>
      <c r="U56" s="20"/>
      <c r="V56" s="32"/>
      <c r="W56" s="33"/>
      <c r="X56" s="32"/>
      <c r="Y56" s="33">
        <f t="shared" si="15"/>
        <v>0</v>
      </c>
      <c r="Z56" s="20">
        <f t="shared" si="16"/>
        <v>0</v>
      </c>
      <c r="AA56" s="33">
        <f t="shared" si="17"/>
        <v>0</v>
      </c>
      <c r="AB56" s="20">
        <v>310</v>
      </c>
      <c r="AC56" s="20">
        <v>325</v>
      </c>
      <c r="AD56" s="106">
        <v>335</v>
      </c>
      <c r="AE56" s="33"/>
      <c r="AF56" s="32">
        <v>325</v>
      </c>
      <c r="AG56" s="33">
        <f t="shared" si="18"/>
        <v>171.405</v>
      </c>
      <c r="AH56" s="20">
        <f t="shared" si="19"/>
        <v>325</v>
      </c>
      <c r="AI56" s="33">
        <f t="shared" si="20"/>
        <v>171.405</v>
      </c>
      <c r="AJ56" s="20" t="s">
        <v>476</v>
      </c>
      <c r="AK56" s="20"/>
      <c r="AL56" s="20">
        <v>21</v>
      </c>
    </row>
    <row r="57" spans="1:38" ht="12.75">
      <c r="A57" s="20">
        <v>12</v>
      </c>
      <c r="B57" s="20">
        <v>1</v>
      </c>
      <c r="C57" s="20" t="s">
        <v>26</v>
      </c>
      <c r="D57" s="20" t="s">
        <v>27</v>
      </c>
      <c r="E57" s="20" t="s">
        <v>271</v>
      </c>
      <c r="F57" s="20" t="s">
        <v>615</v>
      </c>
      <c r="G57" s="20" t="s">
        <v>308</v>
      </c>
      <c r="H57" s="20" t="s">
        <v>308</v>
      </c>
      <c r="I57" s="20" t="s">
        <v>20</v>
      </c>
      <c r="J57" s="155" t="s">
        <v>616</v>
      </c>
      <c r="K57" s="50" t="s">
        <v>19</v>
      </c>
      <c r="L57" s="19">
        <v>144</v>
      </c>
      <c r="M57" s="92">
        <v>0.4991</v>
      </c>
      <c r="N57" s="29"/>
      <c r="O57" s="20"/>
      <c r="P57" s="32"/>
      <c r="Q57" s="33"/>
      <c r="R57" s="20"/>
      <c r="S57" s="92">
        <f t="shared" si="14"/>
        <v>0</v>
      </c>
      <c r="T57" s="20"/>
      <c r="U57" s="20"/>
      <c r="V57" s="32"/>
      <c r="W57" s="33"/>
      <c r="X57" s="32"/>
      <c r="Y57" s="33">
        <f t="shared" si="15"/>
        <v>0</v>
      </c>
      <c r="Z57" s="20">
        <f t="shared" si="16"/>
        <v>0</v>
      </c>
      <c r="AA57" s="33">
        <f t="shared" si="17"/>
        <v>0</v>
      </c>
      <c r="AB57" s="20">
        <v>350</v>
      </c>
      <c r="AC57" s="20">
        <v>365</v>
      </c>
      <c r="AD57" s="106">
        <v>372.5</v>
      </c>
      <c r="AE57" s="33"/>
      <c r="AF57" s="32">
        <v>365</v>
      </c>
      <c r="AG57" s="33">
        <f t="shared" si="18"/>
        <v>182.1715</v>
      </c>
      <c r="AH57" s="20">
        <f t="shared" si="19"/>
        <v>365</v>
      </c>
      <c r="AI57" s="33">
        <f t="shared" si="20"/>
        <v>182.1715</v>
      </c>
      <c r="AJ57" s="20" t="s">
        <v>475</v>
      </c>
      <c r="AK57" s="20"/>
      <c r="AL57" s="20">
        <v>27</v>
      </c>
    </row>
    <row r="58" spans="1:38" ht="12.75">
      <c r="A58" s="94"/>
      <c r="B58" s="94"/>
      <c r="C58" s="94"/>
      <c r="D58" s="94"/>
      <c r="E58" s="94"/>
      <c r="F58" s="95" t="s">
        <v>233</v>
      </c>
      <c r="G58" s="95" t="s">
        <v>522</v>
      </c>
      <c r="H58" s="94"/>
      <c r="I58" s="94"/>
      <c r="J58" s="154"/>
      <c r="K58" s="97"/>
      <c r="L58" s="94"/>
      <c r="M58" s="100"/>
      <c r="N58" s="100"/>
      <c r="O58" s="94"/>
      <c r="P58" s="95"/>
      <c r="Q58" s="101"/>
      <c r="R58" s="94"/>
      <c r="S58" s="94"/>
      <c r="T58" s="94"/>
      <c r="U58" s="94"/>
      <c r="V58" s="95"/>
      <c r="W58" s="101"/>
      <c r="X58" s="95"/>
      <c r="Y58" s="101"/>
      <c r="Z58" s="94"/>
      <c r="AA58" s="100"/>
      <c r="AB58" s="94"/>
      <c r="AC58" s="94"/>
      <c r="AD58" s="95"/>
      <c r="AE58" s="101"/>
      <c r="AF58" s="95"/>
      <c r="AG58" s="101"/>
      <c r="AH58" s="94"/>
      <c r="AI58" s="94"/>
      <c r="AJ58" s="94"/>
      <c r="AK58" s="94"/>
      <c r="AL58" s="94"/>
    </row>
    <row r="59" spans="1:38" ht="12.75">
      <c r="A59" s="20">
        <v>12</v>
      </c>
      <c r="B59" s="20">
        <v>1</v>
      </c>
      <c r="C59" s="20" t="s">
        <v>26</v>
      </c>
      <c r="D59" s="20" t="s">
        <v>27</v>
      </c>
      <c r="E59" s="20">
        <v>44</v>
      </c>
      <c r="F59" s="20" t="s">
        <v>343</v>
      </c>
      <c r="G59" s="20" t="s">
        <v>249</v>
      </c>
      <c r="H59" s="20" t="s">
        <v>22</v>
      </c>
      <c r="I59" s="20" t="s">
        <v>20</v>
      </c>
      <c r="J59" s="155" t="s">
        <v>344</v>
      </c>
      <c r="K59" s="50" t="s">
        <v>84</v>
      </c>
      <c r="L59" s="19">
        <v>42.2</v>
      </c>
      <c r="M59" s="92">
        <v>1.5107</v>
      </c>
      <c r="N59" s="29">
        <v>65</v>
      </c>
      <c r="O59" s="156">
        <v>67.5</v>
      </c>
      <c r="P59" s="156">
        <v>67.5</v>
      </c>
      <c r="Q59" s="33"/>
      <c r="R59" s="20">
        <v>65</v>
      </c>
      <c r="S59" s="92">
        <f aca="true" t="shared" si="21" ref="S59:S96">R59*M59</f>
        <v>98.1955</v>
      </c>
      <c r="T59" s="20">
        <v>45</v>
      </c>
      <c r="U59" s="20">
        <v>47.5</v>
      </c>
      <c r="V59" s="202">
        <v>50</v>
      </c>
      <c r="W59" s="33"/>
      <c r="X59" s="32">
        <v>47.5</v>
      </c>
      <c r="Y59" s="33">
        <f aca="true" t="shared" si="22" ref="Y59:Y96">X59*M59</f>
        <v>71.75825</v>
      </c>
      <c r="Z59" s="20">
        <f aca="true" t="shared" si="23" ref="Z59:Z96">X59+R59</f>
        <v>112.5</v>
      </c>
      <c r="AA59" s="33">
        <f aca="true" t="shared" si="24" ref="AA59:AA96">Z59*M59</f>
        <v>169.95374999999999</v>
      </c>
      <c r="AB59" s="20">
        <v>70</v>
      </c>
      <c r="AC59" s="20">
        <v>77.5</v>
      </c>
      <c r="AD59" s="32">
        <v>80</v>
      </c>
      <c r="AE59" s="33"/>
      <c r="AF59" s="32">
        <v>80</v>
      </c>
      <c r="AG59" s="33">
        <f aca="true" t="shared" si="25" ref="AG59:AG96">AF59*M59</f>
        <v>120.856</v>
      </c>
      <c r="AH59" s="20">
        <f aca="true" t="shared" si="26" ref="AH59:AH96">AF59+Z59</f>
        <v>192.5</v>
      </c>
      <c r="AI59" s="33">
        <f aca="true" t="shared" si="27" ref="AI59:AI96">AH59*M59</f>
        <v>290.80975</v>
      </c>
      <c r="AJ59" s="20" t="s">
        <v>524</v>
      </c>
      <c r="AK59" s="20"/>
      <c r="AL59" s="20">
        <v>27</v>
      </c>
    </row>
    <row r="60" spans="1:38" ht="12.75">
      <c r="A60" s="20">
        <v>12</v>
      </c>
      <c r="B60" s="20">
        <v>1</v>
      </c>
      <c r="C60" s="20" t="s">
        <v>26</v>
      </c>
      <c r="D60" s="20" t="s">
        <v>27</v>
      </c>
      <c r="E60" s="20">
        <v>44</v>
      </c>
      <c r="F60" s="20" t="s">
        <v>345</v>
      </c>
      <c r="G60" s="20" t="s">
        <v>249</v>
      </c>
      <c r="H60" s="20" t="s">
        <v>22</v>
      </c>
      <c r="I60" s="20" t="s">
        <v>20</v>
      </c>
      <c r="J60" s="155" t="s">
        <v>346</v>
      </c>
      <c r="K60" s="50" t="s">
        <v>36</v>
      </c>
      <c r="L60" s="19">
        <v>30.2</v>
      </c>
      <c r="M60" s="92">
        <v>1.6154</v>
      </c>
      <c r="N60" s="29">
        <v>40</v>
      </c>
      <c r="O60" s="20">
        <v>45</v>
      </c>
      <c r="P60" s="156">
        <v>47.5</v>
      </c>
      <c r="Q60" s="33"/>
      <c r="R60" s="20">
        <v>45</v>
      </c>
      <c r="S60" s="92">
        <f t="shared" si="21"/>
        <v>72.693</v>
      </c>
      <c r="T60" s="20">
        <v>30</v>
      </c>
      <c r="U60" s="20">
        <v>32.5</v>
      </c>
      <c r="V60" s="202">
        <v>35</v>
      </c>
      <c r="W60" s="33"/>
      <c r="X60" s="32">
        <v>32.5</v>
      </c>
      <c r="Y60" s="33">
        <f t="shared" si="22"/>
        <v>52.500499999999995</v>
      </c>
      <c r="Z60" s="20">
        <f t="shared" si="23"/>
        <v>77.5</v>
      </c>
      <c r="AA60" s="33">
        <f t="shared" si="24"/>
        <v>125.1935</v>
      </c>
      <c r="AB60" s="20">
        <v>40</v>
      </c>
      <c r="AC60" s="20">
        <v>45</v>
      </c>
      <c r="AD60" s="32">
        <v>50</v>
      </c>
      <c r="AE60" s="33"/>
      <c r="AF60" s="32">
        <v>50</v>
      </c>
      <c r="AG60" s="33">
        <f t="shared" si="25"/>
        <v>80.77</v>
      </c>
      <c r="AH60" s="20">
        <f t="shared" si="26"/>
        <v>127.5</v>
      </c>
      <c r="AI60" s="33">
        <f t="shared" si="27"/>
        <v>205.96349999999998</v>
      </c>
      <c r="AJ60" s="20"/>
      <c r="AK60" s="20"/>
      <c r="AL60" s="20">
        <v>12</v>
      </c>
    </row>
    <row r="61" spans="1:38" ht="12.75">
      <c r="A61" s="20">
        <v>12</v>
      </c>
      <c r="B61" s="20">
        <v>1</v>
      </c>
      <c r="C61" s="20" t="s">
        <v>26</v>
      </c>
      <c r="D61" s="20" t="s">
        <v>27</v>
      </c>
      <c r="E61" s="20">
        <v>52</v>
      </c>
      <c r="F61" s="20" t="s">
        <v>349</v>
      </c>
      <c r="G61" s="20" t="s">
        <v>35</v>
      </c>
      <c r="H61" s="20" t="s">
        <v>35</v>
      </c>
      <c r="I61" s="20" t="s">
        <v>20</v>
      </c>
      <c r="J61" s="155" t="s">
        <v>350</v>
      </c>
      <c r="K61" s="50" t="s">
        <v>36</v>
      </c>
      <c r="L61" s="19">
        <v>50.1</v>
      </c>
      <c r="M61" s="92">
        <v>1.2229</v>
      </c>
      <c r="N61" s="29">
        <v>65</v>
      </c>
      <c r="O61" s="20">
        <v>70</v>
      </c>
      <c r="P61" s="32">
        <v>72.5</v>
      </c>
      <c r="Q61" s="33"/>
      <c r="R61" s="20">
        <v>72.5</v>
      </c>
      <c r="S61" s="92">
        <f t="shared" si="21"/>
        <v>88.66025</v>
      </c>
      <c r="T61" s="20">
        <v>47.5</v>
      </c>
      <c r="U61" s="20">
        <v>50</v>
      </c>
      <c r="V61" s="32">
        <v>52.5</v>
      </c>
      <c r="W61" s="33"/>
      <c r="X61" s="32">
        <v>52.5</v>
      </c>
      <c r="Y61" s="33">
        <f t="shared" si="22"/>
        <v>64.20225</v>
      </c>
      <c r="Z61" s="20">
        <f t="shared" si="23"/>
        <v>125</v>
      </c>
      <c r="AA61" s="33">
        <f t="shared" si="24"/>
        <v>152.8625</v>
      </c>
      <c r="AB61" s="20">
        <v>82.5</v>
      </c>
      <c r="AC61" s="20">
        <v>87.5</v>
      </c>
      <c r="AD61" s="32">
        <v>92.5</v>
      </c>
      <c r="AE61" s="33"/>
      <c r="AF61" s="32">
        <v>92.5</v>
      </c>
      <c r="AG61" s="33">
        <f t="shared" si="25"/>
        <v>113.11825</v>
      </c>
      <c r="AH61" s="20">
        <f t="shared" si="26"/>
        <v>217.5</v>
      </c>
      <c r="AI61" s="33">
        <f t="shared" si="27"/>
        <v>265.98075</v>
      </c>
      <c r="AJ61" s="20"/>
      <c r="AK61" s="20"/>
      <c r="AL61" s="20">
        <v>12</v>
      </c>
    </row>
    <row r="62" spans="1:38" ht="12.75">
      <c r="A62" s="20">
        <v>12</v>
      </c>
      <c r="B62" s="20">
        <v>1</v>
      </c>
      <c r="C62" s="20" t="s">
        <v>26</v>
      </c>
      <c r="D62" s="20" t="s">
        <v>27</v>
      </c>
      <c r="E62" s="20">
        <v>56</v>
      </c>
      <c r="F62" s="20" t="s">
        <v>368</v>
      </c>
      <c r="G62" s="20" t="s">
        <v>249</v>
      </c>
      <c r="H62" s="20" t="s">
        <v>22</v>
      </c>
      <c r="I62" s="20" t="s">
        <v>20</v>
      </c>
      <c r="J62" s="155" t="s">
        <v>369</v>
      </c>
      <c r="K62" s="50" t="s">
        <v>84</v>
      </c>
      <c r="L62" s="19">
        <v>52.75</v>
      </c>
      <c r="M62" s="92">
        <v>1.1498</v>
      </c>
      <c r="N62" s="156">
        <v>75</v>
      </c>
      <c r="O62" s="20">
        <v>75</v>
      </c>
      <c r="P62" s="156">
        <v>80</v>
      </c>
      <c r="Q62" s="33"/>
      <c r="R62" s="20">
        <v>75</v>
      </c>
      <c r="S62" s="92">
        <f t="shared" si="21"/>
        <v>86.235</v>
      </c>
      <c r="T62" s="20">
        <v>50</v>
      </c>
      <c r="U62" s="20">
        <v>52.5</v>
      </c>
      <c r="V62" s="32">
        <v>55</v>
      </c>
      <c r="W62" s="33"/>
      <c r="X62" s="32">
        <v>55</v>
      </c>
      <c r="Y62" s="33">
        <f t="shared" si="22"/>
        <v>63.239</v>
      </c>
      <c r="Z62" s="20">
        <f t="shared" si="23"/>
        <v>130</v>
      </c>
      <c r="AA62" s="33">
        <f t="shared" si="24"/>
        <v>149.474</v>
      </c>
      <c r="AB62" s="20">
        <v>70</v>
      </c>
      <c r="AC62" s="20">
        <v>82.5</v>
      </c>
      <c r="AD62" s="32">
        <v>90</v>
      </c>
      <c r="AE62" s="33"/>
      <c r="AF62" s="32">
        <v>90</v>
      </c>
      <c r="AG62" s="33">
        <f t="shared" si="25"/>
        <v>103.482</v>
      </c>
      <c r="AH62" s="20">
        <f t="shared" si="26"/>
        <v>220</v>
      </c>
      <c r="AI62" s="33">
        <f t="shared" si="27"/>
        <v>252.956</v>
      </c>
      <c r="AJ62" s="20"/>
      <c r="AK62" s="20"/>
      <c r="AL62" s="20">
        <v>12</v>
      </c>
    </row>
    <row r="63" spans="1:38" ht="12.75">
      <c r="A63" s="20">
        <v>12</v>
      </c>
      <c r="B63" s="20">
        <v>1</v>
      </c>
      <c r="C63" s="20" t="s">
        <v>26</v>
      </c>
      <c r="D63" s="20" t="s">
        <v>27</v>
      </c>
      <c r="E63" s="20">
        <v>60</v>
      </c>
      <c r="F63" s="20" t="s">
        <v>370</v>
      </c>
      <c r="G63" s="20" t="s">
        <v>249</v>
      </c>
      <c r="H63" s="20" t="s">
        <v>22</v>
      </c>
      <c r="I63" s="20" t="s">
        <v>20</v>
      </c>
      <c r="J63" s="155" t="s">
        <v>371</v>
      </c>
      <c r="K63" s="50" t="s">
        <v>36</v>
      </c>
      <c r="L63" s="19">
        <v>58.2</v>
      </c>
      <c r="M63" s="92">
        <v>1.0321</v>
      </c>
      <c r="N63" s="29">
        <v>65</v>
      </c>
      <c r="O63" s="20">
        <v>70</v>
      </c>
      <c r="P63" s="156">
        <v>77.5</v>
      </c>
      <c r="Q63" s="33"/>
      <c r="R63" s="20">
        <v>70</v>
      </c>
      <c r="S63" s="92">
        <f t="shared" si="21"/>
        <v>72.247</v>
      </c>
      <c r="T63" s="20">
        <v>65</v>
      </c>
      <c r="U63" s="20">
        <v>70</v>
      </c>
      <c r="V63" s="32">
        <v>75</v>
      </c>
      <c r="W63" s="33"/>
      <c r="X63" s="32">
        <v>75</v>
      </c>
      <c r="Y63" s="33">
        <f t="shared" si="22"/>
        <v>77.4075</v>
      </c>
      <c r="Z63" s="20">
        <f t="shared" si="23"/>
        <v>145</v>
      </c>
      <c r="AA63" s="33">
        <f t="shared" si="24"/>
        <v>149.6545</v>
      </c>
      <c r="AB63" s="20">
        <v>75</v>
      </c>
      <c r="AC63" s="20">
        <v>85</v>
      </c>
      <c r="AD63" s="32">
        <v>95</v>
      </c>
      <c r="AE63" s="33"/>
      <c r="AF63" s="32">
        <v>95</v>
      </c>
      <c r="AG63" s="33">
        <f t="shared" si="25"/>
        <v>98.0495</v>
      </c>
      <c r="AH63" s="20">
        <f t="shared" si="26"/>
        <v>240</v>
      </c>
      <c r="AI63" s="33">
        <f t="shared" si="27"/>
        <v>247.704</v>
      </c>
      <c r="AJ63" s="20"/>
      <c r="AK63" s="20"/>
      <c r="AL63" s="20">
        <v>12</v>
      </c>
    </row>
    <row r="64" spans="1:38" ht="12.75">
      <c r="A64" s="20">
        <v>12</v>
      </c>
      <c r="B64" s="20">
        <v>1</v>
      </c>
      <c r="C64" s="20" t="s">
        <v>26</v>
      </c>
      <c r="D64" s="20" t="s">
        <v>27</v>
      </c>
      <c r="E64" s="20">
        <v>67.5</v>
      </c>
      <c r="F64" s="20" t="s">
        <v>372</v>
      </c>
      <c r="G64" s="20" t="s">
        <v>373</v>
      </c>
      <c r="H64" s="20" t="s">
        <v>373</v>
      </c>
      <c r="I64" s="20" t="s">
        <v>20</v>
      </c>
      <c r="J64" s="51">
        <v>16597</v>
      </c>
      <c r="K64" s="153" t="s">
        <v>134</v>
      </c>
      <c r="L64" s="19">
        <v>67.05</v>
      </c>
      <c r="M64" s="92">
        <v>1.5192</v>
      </c>
      <c r="N64" s="29">
        <v>110</v>
      </c>
      <c r="O64" s="20">
        <v>120</v>
      </c>
      <c r="P64" s="32">
        <v>125</v>
      </c>
      <c r="Q64" s="33"/>
      <c r="R64" s="20">
        <v>125</v>
      </c>
      <c r="S64" s="92">
        <f t="shared" si="21"/>
        <v>189.9</v>
      </c>
      <c r="T64" s="20">
        <v>87.5</v>
      </c>
      <c r="U64" s="20">
        <v>92.5</v>
      </c>
      <c r="V64" s="32">
        <v>95</v>
      </c>
      <c r="W64" s="33"/>
      <c r="X64" s="32">
        <v>95</v>
      </c>
      <c r="Y64" s="33">
        <f t="shared" si="22"/>
        <v>144.324</v>
      </c>
      <c r="Z64" s="20">
        <f t="shared" si="23"/>
        <v>220</v>
      </c>
      <c r="AA64" s="33">
        <f t="shared" si="24"/>
        <v>334.22400000000005</v>
      </c>
      <c r="AB64" s="20">
        <v>160</v>
      </c>
      <c r="AC64" s="20">
        <v>170</v>
      </c>
      <c r="AD64" s="32">
        <v>177.5</v>
      </c>
      <c r="AE64" s="33"/>
      <c r="AF64" s="32">
        <f>AD64</f>
        <v>177.5</v>
      </c>
      <c r="AG64" s="33">
        <f t="shared" si="25"/>
        <v>269.658</v>
      </c>
      <c r="AH64" s="20">
        <f t="shared" si="26"/>
        <v>397.5</v>
      </c>
      <c r="AI64" s="33">
        <f t="shared" si="27"/>
        <v>603.8820000000001</v>
      </c>
      <c r="AJ64" s="20" t="s">
        <v>471</v>
      </c>
      <c r="AK64" s="20"/>
      <c r="AL64" s="20">
        <v>48</v>
      </c>
    </row>
    <row r="65" spans="1:38" ht="12.75">
      <c r="A65" s="20">
        <v>12</v>
      </c>
      <c r="B65" s="20">
        <v>1</v>
      </c>
      <c r="C65" s="20" t="s">
        <v>26</v>
      </c>
      <c r="D65" s="20" t="s">
        <v>27</v>
      </c>
      <c r="E65" s="20">
        <v>75</v>
      </c>
      <c r="F65" s="20" t="s">
        <v>381</v>
      </c>
      <c r="G65" s="20" t="s">
        <v>382</v>
      </c>
      <c r="H65" s="20" t="s">
        <v>382</v>
      </c>
      <c r="I65" s="20" t="s">
        <v>20</v>
      </c>
      <c r="J65" s="155" t="s">
        <v>383</v>
      </c>
      <c r="K65" s="50" t="s">
        <v>49</v>
      </c>
      <c r="L65" s="19">
        <v>72.5</v>
      </c>
      <c r="M65" s="92">
        <v>0.6965</v>
      </c>
      <c r="N65" s="29">
        <v>140</v>
      </c>
      <c r="O65" s="20">
        <v>150</v>
      </c>
      <c r="P65" s="156">
        <v>160</v>
      </c>
      <c r="Q65" s="33"/>
      <c r="R65" s="20">
        <v>150</v>
      </c>
      <c r="S65" s="92">
        <f t="shared" si="21"/>
        <v>104.475</v>
      </c>
      <c r="T65" s="20">
        <v>95</v>
      </c>
      <c r="U65" s="20">
        <v>100</v>
      </c>
      <c r="V65" s="202">
        <v>102.5</v>
      </c>
      <c r="W65" s="33"/>
      <c r="X65" s="32">
        <v>100</v>
      </c>
      <c r="Y65" s="33">
        <f t="shared" si="22"/>
        <v>69.65</v>
      </c>
      <c r="Z65" s="20">
        <f t="shared" si="23"/>
        <v>250</v>
      </c>
      <c r="AA65" s="33">
        <f t="shared" si="24"/>
        <v>174.125</v>
      </c>
      <c r="AB65" s="20">
        <v>195</v>
      </c>
      <c r="AC65" s="20">
        <v>205</v>
      </c>
      <c r="AD65" s="32">
        <v>215</v>
      </c>
      <c r="AE65" s="33"/>
      <c r="AF65" s="32">
        <v>215</v>
      </c>
      <c r="AG65" s="33">
        <f t="shared" si="25"/>
        <v>149.7475</v>
      </c>
      <c r="AH65" s="20">
        <f t="shared" si="26"/>
        <v>465</v>
      </c>
      <c r="AI65" s="33">
        <f t="shared" si="27"/>
        <v>323.8725</v>
      </c>
      <c r="AJ65" s="20"/>
      <c r="AK65" s="20"/>
      <c r="AL65" s="20">
        <v>12</v>
      </c>
    </row>
    <row r="66" spans="1:38" ht="12.75">
      <c r="A66" s="20">
        <v>5</v>
      </c>
      <c r="B66" s="20">
        <v>2</v>
      </c>
      <c r="C66" s="20" t="s">
        <v>26</v>
      </c>
      <c r="D66" s="20" t="s">
        <v>27</v>
      </c>
      <c r="E66" s="20">
        <v>75</v>
      </c>
      <c r="F66" s="20" t="s">
        <v>384</v>
      </c>
      <c r="G66" s="20" t="s">
        <v>382</v>
      </c>
      <c r="H66" s="20" t="s">
        <v>382</v>
      </c>
      <c r="I66" s="20" t="s">
        <v>20</v>
      </c>
      <c r="J66" s="155" t="s">
        <v>385</v>
      </c>
      <c r="K66" s="50" t="s">
        <v>49</v>
      </c>
      <c r="L66" s="19">
        <v>75</v>
      </c>
      <c r="M66" s="92">
        <v>0.6711</v>
      </c>
      <c r="N66" s="29">
        <v>115</v>
      </c>
      <c r="O66" s="20">
        <v>120</v>
      </c>
      <c r="P66" s="32">
        <v>130</v>
      </c>
      <c r="Q66" s="33"/>
      <c r="R66" s="20">
        <v>130</v>
      </c>
      <c r="S66" s="92">
        <f t="shared" si="21"/>
        <v>87.24300000000001</v>
      </c>
      <c r="T66" s="20">
        <v>90</v>
      </c>
      <c r="U66" s="20">
        <v>95</v>
      </c>
      <c r="V66" s="32">
        <v>97.5</v>
      </c>
      <c r="W66" s="33"/>
      <c r="X66" s="32">
        <v>97.5</v>
      </c>
      <c r="Y66" s="33">
        <f t="shared" si="22"/>
        <v>65.43225</v>
      </c>
      <c r="Z66" s="20">
        <f t="shared" si="23"/>
        <v>227.5</v>
      </c>
      <c r="AA66" s="33">
        <f t="shared" si="24"/>
        <v>152.67525</v>
      </c>
      <c r="AB66" s="20">
        <v>150</v>
      </c>
      <c r="AC66" s="20">
        <v>165</v>
      </c>
      <c r="AD66" s="32">
        <v>175</v>
      </c>
      <c r="AE66" s="33"/>
      <c r="AF66" s="32">
        <v>175</v>
      </c>
      <c r="AG66" s="33">
        <f t="shared" si="25"/>
        <v>117.44250000000001</v>
      </c>
      <c r="AH66" s="20">
        <f t="shared" si="26"/>
        <v>402.5</v>
      </c>
      <c r="AI66" s="33">
        <f t="shared" si="27"/>
        <v>270.11775</v>
      </c>
      <c r="AJ66" s="20"/>
      <c r="AK66" s="20"/>
      <c r="AL66" s="20">
        <v>5</v>
      </c>
    </row>
    <row r="67" spans="1:38" ht="12.75">
      <c r="A67" s="20">
        <v>12</v>
      </c>
      <c r="B67" s="20">
        <v>1</v>
      </c>
      <c r="C67" s="20" t="s">
        <v>26</v>
      </c>
      <c r="D67" s="20" t="s">
        <v>27</v>
      </c>
      <c r="E67" s="20">
        <v>75</v>
      </c>
      <c r="F67" s="20" t="s">
        <v>56</v>
      </c>
      <c r="G67" s="20" t="s">
        <v>33</v>
      </c>
      <c r="H67" s="20" t="s">
        <v>33</v>
      </c>
      <c r="I67" s="20" t="s">
        <v>33</v>
      </c>
      <c r="J67" s="155" t="s">
        <v>108</v>
      </c>
      <c r="K67" s="153" t="s">
        <v>55</v>
      </c>
      <c r="L67" s="19">
        <v>68.8</v>
      </c>
      <c r="M67" s="92">
        <v>0.8372</v>
      </c>
      <c r="N67" s="29">
        <v>85</v>
      </c>
      <c r="O67" s="20">
        <v>90</v>
      </c>
      <c r="P67" s="32">
        <v>100</v>
      </c>
      <c r="Q67" s="33"/>
      <c r="R67" s="20">
        <v>100</v>
      </c>
      <c r="S67" s="92">
        <f t="shared" si="21"/>
        <v>83.72</v>
      </c>
      <c r="T67" s="20">
        <v>80</v>
      </c>
      <c r="U67" s="20">
        <v>85</v>
      </c>
      <c r="V67" s="32">
        <v>90</v>
      </c>
      <c r="W67" s="33"/>
      <c r="X67" s="32">
        <v>90</v>
      </c>
      <c r="Y67" s="33">
        <f t="shared" si="22"/>
        <v>75.348</v>
      </c>
      <c r="Z67" s="20">
        <f t="shared" si="23"/>
        <v>190</v>
      </c>
      <c r="AA67" s="33">
        <f t="shared" si="24"/>
        <v>159.068</v>
      </c>
      <c r="AB67" s="20">
        <v>130</v>
      </c>
      <c r="AC67" s="20">
        <v>140</v>
      </c>
      <c r="AD67" s="32">
        <v>150</v>
      </c>
      <c r="AE67" s="33"/>
      <c r="AF67" s="32">
        <v>150</v>
      </c>
      <c r="AG67" s="33">
        <f t="shared" si="25"/>
        <v>125.58000000000001</v>
      </c>
      <c r="AH67" s="20">
        <f t="shared" si="26"/>
        <v>340</v>
      </c>
      <c r="AI67" s="33">
        <f t="shared" si="27"/>
        <v>284.648</v>
      </c>
      <c r="AJ67" s="20"/>
      <c r="AK67" s="20"/>
      <c r="AL67" s="20">
        <v>12</v>
      </c>
    </row>
    <row r="68" spans="1:38" ht="12.75">
      <c r="A68" s="20">
        <v>12</v>
      </c>
      <c r="B68" s="20">
        <v>1</v>
      </c>
      <c r="C68" s="20" t="s">
        <v>26</v>
      </c>
      <c r="D68" s="20" t="s">
        <v>27</v>
      </c>
      <c r="E68" s="20">
        <v>75</v>
      </c>
      <c r="F68" s="20" t="s">
        <v>374</v>
      </c>
      <c r="G68" s="20" t="s">
        <v>375</v>
      </c>
      <c r="H68" s="20" t="s">
        <v>375</v>
      </c>
      <c r="I68" s="20" t="s">
        <v>20</v>
      </c>
      <c r="J68" s="155" t="s">
        <v>376</v>
      </c>
      <c r="K68" s="153" t="s">
        <v>205</v>
      </c>
      <c r="L68" s="19">
        <v>69</v>
      </c>
      <c r="M68" s="92">
        <v>1.2494</v>
      </c>
      <c r="N68" s="29">
        <v>130</v>
      </c>
      <c r="O68" s="20">
        <v>145</v>
      </c>
      <c r="P68" s="32">
        <v>150</v>
      </c>
      <c r="Q68" s="33"/>
      <c r="R68" s="20">
        <v>150</v>
      </c>
      <c r="S68" s="92">
        <f t="shared" si="21"/>
        <v>187.41</v>
      </c>
      <c r="T68" s="20">
        <v>60</v>
      </c>
      <c r="U68" s="20">
        <v>70</v>
      </c>
      <c r="V68" s="32">
        <v>75</v>
      </c>
      <c r="W68" s="33"/>
      <c r="X68" s="32">
        <v>75</v>
      </c>
      <c r="Y68" s="33">
        <f t="shared" si="22"/>
        <v>93.705</v>
      </c>
      <c r="Z68" s="20">
        <f t="shared" si="23"/>
        <v>225</v>
      </c>
      <c r="AA68" s="33">
        <f t="shared" si="24"/>
        <v>281.115</v>
      </c>
      <c r="AB68" s="20">
        <v>170</v>
      </c>
      <c r="AC68" s="20">
        <v>200</v>
      </c>
      <c r="AD68" s="32">
        <v>205</v>
      </c>
      <c r="AE68" s="33"/>
      <c r="AF68" s="32">
        <v>205</v>
      </c>
      <c r="AG68" s="33">
        <f t="shared" si="25"/>
        <v>256.127</v>
      </c>
      <c r="AH68" s="20">
        <f t="shared" si="26"/>
        <v>430</v>
      </c>
      <c r="AI68" s="33">
        <f t="shared" si="27"/>
        <v>537.2420000000001</v>
      </c>
      <c r="AJ68" s="20" t="s">
        <v>473</v>
      </c>
      <c r="AK68" s="20"/>
      <c r="AL68" s="20">
        <v>21</v>
      </c>
    </row>
    <row r="69" spans="1:38" ht="12.75">
      <c r="A69" s="20">
        <v>12</v>
      </c>
      <c r="B69" s="20">
        <v>1</v>
      </c>
      <c r="C69" s="20" t="s">
        <v>26</v>
      </c>
      <c r="D69" s="20" t="s">
        <v>27</v>
      </c>
      <c r="E69" s="20">
        <v>75</v>
      </c>
      <c r="F69" s="20" t="s">
        <v>377</v>
      </c>
      <c r="G69" s="20" t="s">
        <v>378</v>
      </c>
      <c r="H69" s="20" t="s">
        <v>22</v>
      </c>
      <c r="I69" s="20" t="s">
        <v>20</v>
      </c>
      <c r="J69" s="51">
        <v>33268</v>
      </c>
      <c r="K69" s="153" t="s">
        <v>19</v>
      </c>
      <c r="L69" s="19">
        <v>74.05</v>
      </c>
      <c r="M69" s="92">
        <v>0.6708</v>
      </c>
      <c r="N69" s="29">
        <v>180</v>
      </c>
      <c r="O69" s="20">
        <v>200</v>
      </c>
      <c r="P69" s="32">
        <v>210</v>
      </c>
      <c r="Q69" s="33"/>
      <c r="R69" s="20">
        <v>210</v>
      </c>
      <c r="S69" s="92">
        <f t="shared" si="21"/>
        <v>140.868</v>
      </c>
      <c r="T69" s="20">
        <v>130</v>
      </c>
      <c r="U69" s="20">
        <v>140</v>
      </c>
      <c r="V69" s="32">
        <v>145</v>
      </c>
      <c r="W69" s="33"/>
      <c r="X69" s="32">
        <v>145</v>
      </c>
      <c r="Y69" s="33">
        <f t="shared" si="22"/>
        <v>97.26599999999999</v>
      </c>
      <c r="Z69" s="20">
        <f t="shared" si="23"/>
        <v>355</v>
      </c>
      <c r="AA69" s="33">
        <f t="shared" si="24"/>
        <v>238.134</v>
      </c>
      <c r="AB69" s="20">
        <v>220</v>
      </c>
      <c r="AC69" s="20">
        <v>240</v>
      </c>
      <c r="AD69" s="32">
        <v>260</v>
      </c>
      <c r="AE69" s="33"/>
      <c r="AF69" s="32">
        <v>260</v>
      </c>
      <c r="AG69" s="33">
        <f t="shared" si="25"/>
        <v>174.408</v>
      </c>
      <c r="AH69" s="20">
        <f t="shared" si="26"/>
        <v>615</v>
      </c>
      <c r="AI69" s="33">
        <f t="shared" si="27"/>
        <v>412.542</v>
      </c>
      <c r="AJ69" s="20"/>
      <c r="AK69" s="20"/>
      <c r="AL69" s="20">
        <v>12</v>
      </c>
    </row>
    <row r="70" spans="1:38" ht="12.75">
      <c r="A70" s="20">
        <v>12</v>
      </c>
      <c r="B70" s="20">
        <v>1</v>
      </c>
      <c r="C70" s="20" t="s">
        <v>26</v>
      </c>
      <c r="D70" s="20" t="s">
        <v>27</v>
      </c>
      <c r="E70" s="20">
        <v>75</v>
      </c>
      <c r="F70" s="20" t="s">
        <v>379</v>
      </c>
      <c r="G70" s="20" t="s">
        <v>249</v>
      </c>
      <c r="H70" s="20" t="s">
        <v>22</v>
      </c>
      <c r="I70" s="20" t="s">
        <v>20</v>
      </c>
      <c r="J70" s="155" t="s">
        <v>380</v>
      </c>
      <c r="K70" s="50" t="s">
        <v>70</v>
      </c>
      <c r="L70" s="19">
        <v>72.2</v>
      </c>
      <c r="M70" s="92">
        <v>0.7742</v>
      </c>
      <c r="N70" s="156">
        <v>105</v>
      </c>
      <c r="O70" s="20">
        <v>105</v>
      </c>
      <c r="P70" s="32">
        <v>115</v>
      </c>
      <c r="Q70" s="33"/>
      <c r="R70" s="20">
        <v>115</v>
      </c>
      <c r="S70" s="92">
        <f t="shared" si="21"/>
        <v>89.033</v>
      </c>
      <c r="T70" s="20">
        <v>85</v>
      </c>
      <c r="U70" s="20">
        <v>92.5</v>
      </c>
      <c r="V70" s="32">
        <v>97.5</v>
      </c>
      <c r="W70" s="33"/>
      <c r="X70" s="32">
        <v>97.5</v>
      </c>
      <c r="Y70" s="33">
        <f t="shared" si="22"/>
        <v>75.4845</v>
      </c>
      <c r="Z70" s="20">
        <f t="shared" si="23"/>
        <v>212.5</v>
      </c>
      <c r="AA70" s="33">
        <f t="shared" si="24"/>
        <v>164.5175</v>
      </c>
      <c r="AB70" s="20">
        <v>140</v>
      </c>
      <c r="AC70" s="20">
        <v>150</v>
      </c>
      <c r="AD70" s="32">
        <v>155</v>
      </c>
      <c r="AE70" s="33"/>
      <c r="AF70" s="32">
        <v>155</v>
      </c>
      <c r="AG70" s="33">
        <f t="shared" si="25"/>
        <v>120.001</v>
      </c>
      <c r="AH70" s="20">
        <f t="shared" si="26"/>
        <v>367.5</v>
      </c>
      <c r="AI70" s="33">
        <f t="shared" si="27"/>
        <v>284.5185</v>
      </c>
      <c r="AJ70" s="20" t="s">
        <v>525</v>
      </c>
      <c r="AK70" s="20"/>
      <c r="AL70" s="20">
        <v>21</v>
      </c>
    </row>
    <row r="71" spans="1:38" ht="12.75">
      <c r="A71" s="20">
        <v>12</v>
      </c>
      <c r="B71" s="20">
        <v>1</v>
      </c>
      <c r="C71" s="20" t="s">
        <v>26</v>
      </c>
      <c r="D71" s="20" t="s">
        <v>27</v>
      </c>
      <c r="E71" s="20">
        <v>75</v>
      </c>
      <c r="F71" s="20" t="s">
        <v>386</v>
      </c>
      <c r="G71" s="20" t="s">
        <v>382</v>
      </c>
      <c r="H71" s="20" t="s">
        <v>382</v>
      </c>
      <c r="I71" s="20" t="s">
        <v>20</v>
      </c>
      <c r="J71" s="155" t="s">
        <v>387</v>
      </c>
      <c r="K71" s="50" t="s">
        <v>82</v>
      </c>
      <c r="L71" s="19">
        <v>74.7</v>
      </c>
      <c r="M71" s="92">
        <v>0.7066</v>
      </c>
      <c r="N71" s="29">
        <v>135</v>
      </c>
      <c r="O71" s="20">
        <v>140</v>
      </c>
      <c r="P71" s="32">
        <v>150</v>
      </c>
      <c r="Q71" s="33"/>
      <c r="R71" s="20">
        <v>150</v>
      </c>
      <c r="S71" s="92">
        <f t="shared" si="21"/>
        <v>105.99</v>
      </c>
      <c r="T71" s="20">
        <v>85</v>
      </c>
      <c r="U71" s="20">
        <v>90</v>
      </c>
      <c r="V71" s="202">
        <v>100</v>
      </c>
      <c r="W71" s="33"/>
      <c r="X71" s="32">
        <v>90</v>
      </c>
      <c r="Y71" s="33">
        <f t="shared" si="22"/>
        <v>63.594</v>
      </c>
      <c r="Z71" s="20">
        <f t="shared" si="23"/>
        <v>240</v>
      </c>
      <c r="AA71" s="33">
        <f t="shared" si="24"/>
        <v>169.584</v>
      </c>
      <c r="AB71" s="20">
        <v>150</v>
      </c>
      <c r="AC71" s="20">
        <v>160</v>
      </c>
      <c r="AD71" s="32">
        <v>175</v>
      </c>
      <c r="AE71" s="33"/>
      <c r="AF71" s="32">
        <v>175</v>
      </c>
      <c r="AG71" s="33">
        <f t="shared" si="25"/>
        <v>123.655</v>
      </c>
      <c r="AH71" s="20">
        <f t="shared" si="26"/>
        <v>415</v>
      </c>
      <c r="AI71" s="33">
        <f t="shared" si="27"/>
        <v>293.239</v>
      </c>
      <c r="AJ71" s="20" t="s">
        <v>523</v>
      </c>
      <c r="AK71" s="20"/>
      <c r="AL71" s="20">
        <v>48</v>
      </c>
    </row>
    <row r="72" spans="1:38" ht="12.75">
      <c r="A72" s="20">
        <v>12</v>
      </c>
      <c r="B72" s="20">
        <v>1</v>
      </c>
      <c r="C72" s="20" t="s">
        <v>26</v>
      </c>
      <c r="D72" s="20" t="s">
        <v>27</v>
      </c>
      <c r="E72" s="20">
        <v>82.5</v>
      </c>
      <c r="F72" s="20" t="s">
        <v>194</v>
      </c>
      <c r="G72" s="20" t="s">
        <v>33</v>
      </c>
      <c r="H72" s="20" t="s">
        <v>33</v>
      </c>
      <c r="I72" s="20" t="s">
        <v>33</v>
      </c>
      <c r="J72" s="155" t="s">
        <v>388</v>
      </c>
      <c r="K72" s="153" t="s">
        <v>55</v>
      </c>
      <c r="L72" s="19">
        <v>78.8</v>
      </c>
      <c r="M72" s="92">
        <v>0.8197</v>
      </c>
      <c r="N72" s="29">
        <v>140</v>
      </c>
      <c r="O72" s="20">
        <v>150</v>
      </c>
      <c r="P72" s="32">
        <v>160</v>
      </c>
      <c r="Q72" s="33"/>
      <c r="R72" s="20">
        <v>160</v>
      </c>
      <c r="S72" s="92">
        <f t="shared" si="21"/>
        <v>131.152</v>
      </c>
      <c r="T72" s="20">
        <v>105</v>
      </c>
      <c r="U72" s="20">
        <v>110</v>
      </c>
      <c r="V72" s="32">
        <v>0</v>
      </c>
      <c r="W72" s="33"/>
      <c r="X72" s="32">
        <v>110</v>
      </c>
      <c r="Y72" s="33">
        <f t="shared" si="22"/>
        <v>90.167</v>
      </c>
      <c r="Z72" s="20">
        <f t="shared" si="23"/>
        <v>270</v>
      </c>
      <c r="AA72" s="33">
        <f t="shared" si="24"/>
        <v>221.319</v>
      </c>
      <c r="AB72" s="20">
        <v>130</v>
      </c>
      <c r="AC72" s="20">
        <v>150</v>
      </c>
      <c r="AD72" s="32">
        <v>170</v>
      </c>
      <c r="AE72" s="33"/>
      <c r="AF72" s="32">
        <v>170</v>
      </c>
      <c r="AG72" s="33">
        <f t="shared" si="25"/>
        <v>139.349</v>
      </c>
      <c r="AH72" s="20">
        <f t="shared" si="26"/>
        <v>440</v>
      </c>
      <c r="AI72" s="33">
        <f t="shared" si="27"/>
        <v>360.668</v>
      </c>
      <c r="AJ72" s="20"/>
      <c r="AK72" s="20"/>
      <c r="AL72" s="20">
        <v>12</v>
      </c>
    </row>
    <row r="73" spans="1:38" ht="12.75">
      <c r="A73" s="20">
        <v>5</v>
      </c>
      <c r="B73" s="20">
        <v>2</v>
      </c>
      <c r="C73" s="20" t="s">
        <v>26</v>
      </c>
      <c r="D73" s="20" t="s">
        <v>27</v>
      </c>
      <c r="E73" s="20">
        <v>82.5</v>
      </c>
      <c r="F73" s="20" t="s">
        <v>389</v>
      </c>
      <c r="G73" s="20" t="s">
        <v>33</v>
      </c>
      <c r="H73" s="20" t="s">
        <v>33</v>
      </c>
      <c r="I73" s="20" t="s">
        <v>33</v>
      </c>
      <c r="J73" s="155" t="s">
        <v>390</v>
      </c>
      <c r="K73" s="153" t="s">
        <v>55</v>
      </c>
      <c r="L73" s="19">
        <v>76.6</v>
      </c>
      <c r="M73" s="92">
        <v>0.8374</v>
      </c>
      <c r="N73" s="29">
        <v>100</v>
      </c>
      <c r="O73" s="20">
        <v>110</v>
      </c>
      <c r="P73" s="32">
        <v>120</v>
      </c>
      <c r="Q73" s="33"/>
      <c r="R73" s="20">
        <v>120</v>
      </c>
      <c r="S73" s="92">
        <f t="shared" si="21"/>
        <v>100.488</v>
      </c>
      <c r="T73" s="20">
        <v>90</v>
      </c>
      <c r="U73" s="20">
        <v>100</v>
      </c>
      <c r="V73" s="202">
        <v>105</v>
      </c>
      <c r="W73" s="33"/>
      <c r="X73" s="32">
        <v>100</v>
      </c>
      <c r="Y73" s="33">
        <f t="shared" si="22"/>
        <v>83.74000000000001</v>
      </c>
      <c r="Z73" s="20">
        <f t="shared" si="23"/>
        <v>220</v>
      </c>
      <c r="AA73" s="33">
        <f t="shared" si="24"/>
        <v>184.228</v>
      </c>
      <c r="AB73" s="20">
        <v>140</v>
      </c>
      <c r="AC73" s="20">
        <v>150</v>
      </c>
      <c r="AD73" s="32">
        <v>160</v>
      </c>
      <c r="AE73" s="33"/>
      <c r="AF73" s="32">
        <v>160</v>
      </c>
      <c r="AG73" s="33">
        <f t="shared" si="25"/>
        <v>133.984</v>
      </c>
      <c r="AH73" s="20">
        <f t="shared" si="26"/>
        <v>380</v>
      </c>
      <c r="AI73" s="33">
        <f t="shared" si="27"/>
        <v>318.212</v>
      </c>
      <c r="AJ73" s="20"/>
      <c r="AK73" s="20"/>
      <c r="AL73" s="20">
        <v>5</v>
      </c>
    </row>
    <row r="74" spans="1:38" ht="12.75">
      <c r="A74" s="20">
        <v>12</v>
      </c>
      <c r="B74" s="20">
        <v>1</v>
      </c>
      <c r="C74" s="20" t="s">
        <v>26</v>
      </c>
      <c r="D74" s="20" t="s">
        <v>27</v>
      </c>
      <c r="E74" s="20">
        <v>82.5</v>
      </c>
      <c r="F74" s="20" t="s">
        <v>391</v>
      </c>
      <c r="G74" s="20" t="s">
        <v>392</v>
      </c>
      <c r="H74" s="20" t="s">
        <v>393</v>
      </c>
      <c r="I74" s="20" t="s">
        <v>392</v>
      </c>
      <c r="J74" s="155" t="s">
        <v>394</v>
      </c>
      <c r="K74" s="50" t="s">
        <v>19</v>
      </c>
      <c r="L74" s="19">
        <v>81.6</v>
      </c>
      <c r="M74" s="92">
        <v>0.6241</v>
      </c>
      <c r="N74" s="29">
        <v>200</v>
      </c>
      <c r="O74" s="20">
        <v>220</v>
      </c>
      <c r="P74" s="32">
        <v>235</v>
      </c>
      <c r="Q74" s="33"/>
      <c r="R74" s="20">
        <v>235</v>
      </c>
      <c r="S74" s="92">
        <f t="shared" si="21"/>
        <v>146.6635</v>
      </c>
      <c r="T74" s="20">
        <v>120</v>
      </c>
      <c r="U74" s="20">
        <v>125</v>
      </c>
      <c r="V74" s="32">
        <v>127.5</v>
      </c>
      <c r="W74" s="33"/>
      <c r="X74" s="32">
        <v>127.5</v>
      </c>
      <c r="Y74" s="33">
        <f t="shared" si="22"/>
        <v>79.57275</v>
      </c>
      <c r="Z74" s="20">
        <f t="shared" si="23"/>
        <v>362.5</v>
      </c>
      <c r="AA74" s="33">
        <f t="shared" si="24"/>
        <v>226.23624999999998</v>
      </c>
      <c r="AB74" s="20">
        <v>240</v>
      </c>
      <c r="AC74" s="20">
        <v>250</v>
      </c>
      <c r="AD74" s="202">
        <v>260</v>
      </c>
      <c r="AE74" s="33"/>
      <c r="AF74" s="32">
        <v>250</v>
      </c>
      <c r="AG74" s="33">
        <f t="shared" si="25"/>
        <v>156.025</v>
      </c>
      <c r="AH74" s="20">
        <f t="shared" si="26"/>
        <v>612.5</v>
      </c>
      <c r="AI74" s="33">
        <f t="shared" si="27"/>
        <v>382.26125</v>
      </c>
      <c r="AJ74" s="20"/>
      <c r="AK74" s="20" t="s">
        <v>529</v>
      </c>
      <c r="AL74" s="20">
        <v>12</v>
      </c>
    </row>
    <row r="75" spans="1:38" ht="12.75">
      <c r="A75" s="20">
        <v>5</v>
      </c>
      <c r="B75" s="20">
        <v>2</v>
      </c>
      <c r="C75" s="20" t="s">
        <v>26</v>
      </c>
      <c r="D75" s="20" t="s">
        <v>27</v>
      </c>
      <c r="E75" s="20">
        <v>82.5</v>
      </c>
      <c r="F75" s="20" t="s">
        <v>395</v>
      </c>
      <c r="G75" s="20" t="s">
        <v>392</v>
      </c>
      <c r="H75" s="20" t="s">
        <v>392</v>
      </c>
      <c r="I75" s="20" t="s">
        <v>392</v>
      </c>
      <c r="J75" s="155" t="s">
        <v>396</v>
      </c>
      <c r="K75" s="153" t="s">
        <v>19</v>
      </c>
      <c r="L75" s="19">
        <v>82.15</v>
      </c>
      <c r="M75" s="92">
        <v>0.6209</v>
      </c>
      <c r="N75" s="20">
        <v>130</v>
      </c>
      <c r="O75" s="20">
        <v>150</v>
      </c>
      <c r="P75" s="156">
        <v>170</v>
      </c>
      <c r="Q75" s="33"/>
      <c r="R75" s="20">
        <v>150</v>
      </c>
      <c r="S75" s="92">
        <f t="shared" si="21"/>
        <v>93.135</v>
      </c>
      <c r="T75" s="20">
        <v>135</v>
      </c>
      <c r="U75" s="20">
        <v>145</v>
      </c>
      <c r="V75" s="202">
        <v>152.5</v>
      </c>
      <c r="W75" s="33"/>
      <c r="X75" s="32">
        <v>145</v>
      </c>
      <c r="Y75" s="33">
        <f t="shared" si="22"/>
        <v>90.0305</v>
      </c>
      <c r="Z75" s="20">
        <f t="shared" si="23"/>
        <v>295</v>
      </c>
      <c r="AA75" s="33">
        <f t="shared" si="24"/>
        <v>183.1655</v>
      </c>
      <c r="AB75" s="20">
        <v>140</v>
      </c>
      <c r="AC75" s="20">
        <v>150</v>
      </c>
      <c r="AD75" s="32">
        <v>170</v>
      </c>
      <c r="AE75" s="33"/>
      <c r="AF75" s="32">
        <v>170</v>
      </c>
      <c r="AG75" s="33">
        <f t="shared" si="25"/>
        <v>105.553</v>
      </c>
      <c r="AH75" s="20">
        <f t="shared" si="26"/>
        <v>465</v>
      </c>
      <c r="AI75" s="33">
        <f t="shared" si="27"/>
        <v>288.7185</v>
      </c>
      <c r="AJ75" s="20"/>
      <c r="AK75" s="20"/>
      <c r="AL75" s="20">
        <v>5</v>
      </c>
    </row>
    <row r="76" spans="1:38" ht="12.75">
      <c r="A76" s="20">
        <v>12</v>
      </c>
      <c r="B76" s="20">
        <v>1</v>
      </c>
      <c r="C76" s="20" t="s">
        <v>26</v>
      </c>
      <c r="D76" s="20" t="s">
        <v>27</v>
      </c>
      <c r="E76" s="20">
        <v>90</v>
      </c>
      <c r="F76" s="20" t="s">
        <v>403</v>
      </c>
      <c r="G76" s="20" t="s">
        <v>28</v>
      </c>
      <c r="H76" s="20" t="s">
        <v>28</v>
      </c>
      <c r="I76" s="20" t="s">
        <v>20</v>
      </c>
      <c r="J76" s="51">
        <v>35694</v>
      </c>
      <c r="K76" s="153" t="s">
        <v>49</v>
      </c>
      <c r="L76" s="19">
        <v>85.15</v>
      </c>
      <c r="M76" s="92">
        <v>0.612</v>
      </c>
      <c r="N76" s="29">
        <v>190</v>
      </c>
      <c r="O76" s="20">
        <v>210</v>
      </c>
      <c r="P76" s="105">
        <v>215</v>
      </c>
      <c r="Q76" s="33"/>
      <c r="R76" s="32">
        <v>210</v>
      </c>
      <c r="S76" s="92">
        <f t="shared" si="21"/>
        <v>128.52</v>
      </c>
      <c r="T76" s="20">
        <v>130</v>
      </c>
      <c r="U76" s="20">
        <v>135</v>
      </c>
      <c r="V76" s="32">
        <v>140</v>
      </c>
      <c r="W76" s="33"/>
      <c r="X76" s="32">
        <v>140</v>
      </c>
      <c r="Y76" s="33">
        <f t="shared" si="22"/>
        <v>85.67999999999999</v>
      </c>
      <c r="Z76" s="20">
        <f t="shared" si="23"/>
        <v>350</v>
      </c>
      <c r="AA76" s="33">
        <f t="shared" si="24"/>
        <v>214.2</v>
      </c>
      <c r="AB76" s="20">
        <v>220</v>
      </c>
      <c r="AC76" s="20">
        <v>230</v>
      </c>
      <c r="AD76" s="106">
        <v>240</v>
      </c>
      <c r="AE76" s="33"/>
      <c r="AF76" s="32">
        <v>230</v>
      </c>
      <c r="AG76" s="33">
        <f t="shared" si="25"/>
        <v>140.76</v>
      </c>
      <c r="AH76" s="20">
        <f t="shared" si="26"/>
        <v>580</v>
      </c>
      <c r="AI76" s="33">
        <f t="shared" si="27"/>
        <v>354.96</v>
      </c>
      <c r="AJ76" s="20"/>
      <c r="AK76" s="20" t="s">
        <v>526</v>
      </c>
      <c r="AL76" s="20">
        <v>12</v>
      </c>
    </row>
    <row r="77" spans="1:38" ht="12.75">
      <c r="A77" s="20">
        <v>0</v>
      </c>
      <c r="B77" s="20" t="s">
        <v>234</v>
      </c>
      <c r="C77" s="20" t="s">
        <v>26</v>
      </c>
      <c r="D77" s="20" t="s">
        <v>27</v>
      </c>
      <c r="E77" s="20">
        <v>90</v>
      </c>
      <c r="F77" s="20" t="s">
        <v>401</v>
      </c>
      <c r="G77" s="20" t="s">
        <v>241</v>
      </c>
      <c r="H77" s="20" t="s">
        <v>241</v>
      </c>
      <c r="I77" s="20" t="s">
        <v>20</v>
      </c>
      <c r="J77" s="155" t="s">
        <v>402</v>
      </c>
      <c r="K77" s="153" t="s">
        <v>59</v>
      </c>
      <c r="L77" s="19">
        <v>88.4</v>
      </c>
      <c r="M77" s="92">
        <v>0.6462</v>
      </c>
      <c r="N77" s="105">
        <v>210</v>
      </c>
      <c r="O77" s="105">
        <v>210</v>
      </c>
      <c r="P77" s="105">
        <v>210</v>
      </c>
      <c r="Q77" s="33"/>
      <c r="R77" s="32">
        <v>0</v>
      </c>
      <c r="S77" s="92">
        <f t="shared" si="21"/>
        <v>0</v>
      </c>
      <c r="T77" s="20">
        <v>130</v>
      </c>
      <c r="U77" s="20">
        <v>0</v>
      </c>
      <c r="V77" s="32">
        <v>0</v>
      </c>
      <c r="W77" s="33"/>
      <c r="X77" s="32">
        <v>0</v>
      </c>
      <c r="Y77" s="33">
        <f t="shared" si="22"/>
        <v>0</v>
      </c>
      <c r="Z77" s="20">
        <f t="shared" si="23"/>
        <v>0</v>
      </c>
      <c r="AA77" s="33">
        <f t="shared" si="24"/>
        <v>0</v>
      </c>
      <c r="AB77" s="20">
        <v>220</v>
      </c>
      <c r="AC77" s="20">
        <v>0</v>
      </c>
      <c r="AD77" s="32">
        <v>0</v>
      </c>
      <c r="AE77" s="33"/>
      <c r="AF77" s="32">
        <v>0</v>
      </c>
      <c r="AG77" s="33">
        <f t="shared" si="25"/>
        <v>0</v>
      </c>
      <c r="AH77" s="20">
        <f t="shared" si="26"/>
        <v>0</v>
      </c>
      <c r="AI77" s="33">
        <f t="shared" si="27"/>
        <v>0</v>
      </c>
      <c r="AJ77" s="20"/>
      <c r="AK77" s="20"/>
      <c r="AL77" s="20">
        <v>0</v>
      </c>
    </row>
    <row r="78" spans="1:38" ht="12.75">
      <c r="A78" s="20">
        <v>12</v>
      </c>
      <c r="B78" s="20">
        <v>1</v>
      </c>
      <c r="C78" s="20" t="s">
        <v>26</v>
      </c>
      <c r="D78" s="20" t="s">
        <v>27</v>
      </c>
      <c r="E78" s="20">
        <v>90</v>
      </c>
      <c r="F78" s="20" t="s">
        <v>399</v>
      </c>
      <c r="G78" s="20" t="s">
        <v>71</v>
      </c>
      <c r="H78" s="20" t="s">
        <v>71</v>
      </c>
      <c r="I78" s="20" t="s">
        <v>20</v>
      </c>
      <c r="J78" s="155" t="s">
        <v>400</v>
      </c>
      <c r="K78" s="50" t="s">
        <v>205</v>
      </c>
      <c r="L78" s="19">
        <v>88.05</v>
      </c>
      <c r="M78" s="92">
        <v>1.0081</v>
      </c>
      <c r="N78" s="29">
        <v>180</v>
      </c>
      <c r="O78" s="20">
        <v>190</v>
      </c>
      <c r="P78" s="20">
        <v>200</v>
      </c>
      <c r="Q78" s="33"/>
      <c r="R78" s="32">
        <v>200</v>
      </c>
      <c r="S78" s="92">
        <f t="shared" si="21"/>
        <v>201.62</v>
      </c>
      <c r="T78" s="20">
        <v>120</v>
      </c>
      <c r="U78" s="20">
        <v>130</v>
      </c>
      <c r="V78" s="32">
        <v>135</v>
      </c>
      <c r="W78" s="33"/>
      <c r="X78" s="32">
        <v>135</v>
      </c>
      <c r="Y78" s="33">
        <f t="shared" si="22"/>
        <v>136.0935</v>
      </c>
      <c r="Z78" s="20">
        <f t="shared" si="23"/>
        <v>335</v>
      </c>
      <c r="AA78" s="33">
        <f t="shared" si="24"/>
        <v>337.7135</v>
      </c>
      <c r="AB78" s="20">
        <v>210</v>
      </c>
      <c r="AC78" s="20">
        <v>232.5</v>
      </c>
      <c r="AD78" s="106">
        <v>242.5</v>
      </c>
      <c r="AE78" s="33"/>
      <c r="AF78" s="32">
        <v>232.5</v>
      </c>
      <c r="AG78" s="33">
        <f t="shared" si="25"/>
        <v>234.38325</v>
      </c>
      <c r="AH78" s="20">
        <f t="shared" si="26"/>
        <v>567.5</v>
      </c>
      <c r="AI78" s="33">
        <f t="shared" si="27"/>
        <v>572.09675</v>
      </c>
      <c r="AJ78" s="20" t="s">
        <v>472</v>
      </c>
      <c r="AK78" s="20" t="s">
        <v>341</v>
      </c>
      <c r="AL78" s="20">
        <v>27</v>
      </c>
    </row>
    <row r="79" spans="1:38" ht="12.75">
      <c r="A79" s="20">
        <v>12</v>
      </c>
      <c r="B79" s="20">
        <v>1</v>
      </c>
      <c r="C79" s="20" t="s">
        <v>26</v>
      </c>
      <c r="D79" s="20" t="s">
        <v>27</v>
      </c>
      <c r="E79" s="20">
        <v>90</v>
      </c>
      <c r="F79" s="20" t="s">
        <v>420</v>
      </c>
      <c r="G79" s="20" t="s">
        <v>421</v>
      </c>
      <c r="H79" s="20" t="s">
        <v>421</v>
      </c>
      <c r="I79" s="20" t="s">
        <v>20</v>
      </c>
      <c r="J79" s="155" t="s">
        <v>422</v>
      </c>
      <c r="K79" s="50" t="s">
        <v>19</v>
      </c>
      <c r="L79" s="19">
        <v>89.35</v>
      </c>
      <c r="M79" s="92">
        <v>0.5881</v>
      </c>
      <c r="N79" s="29">
        <v>265</v>
      </c>
      <c r="O79" s="20">
        <v>282.5</v>
      </c>
      <c r="P79" s="105">
        <v>290</v>
      </c>
      <c r="Q79" s="33"/>
      <c r="R79" s="32">
        <v>282.5</v>
      </c>
      <c r="S79" s="92">
        <f t="shared" si="21"/>
        <v>166.13825</v>
      </c>
      <c r="T79" s="20">
        <v>180</v>
      </c>
      <c r="U79" s="20">
        <v>190</v>
      </c>
      <c r="V79" s="159">
        <v>200</v>
      </c>
      <c r="W79" s="33"/>
      <c r="X79" s="32">
        <v>190</v>
      </c>
      <c r="Y79" s="33">
        <f t="shared" si="22"/>
        <v>111.73899999999999</v>
      </c>
      <c r="Z79" s="20">
        <f t="shared" si="23"/>
        <v>472.5</v>
      </c>
      <c r="AA79" s="33">
        <f t="shared" si="24"/>
        <v>277.87725</v>
      </c>
      <c r="AB79" s="20">
        <v>290</v>
      </c>
      <c r="AC79" s="106">
        <v>300</v>
      </c>
      <c r="AD79" s="32">
        <v>302.5</v>
      </c>
      <c r="AE79" s="33"/>
      <c r="AF79" s="32">
        <v>302.5</v>
      </c>
      <c r="AG79" s="33">
        <f t="shared" si="25"/>
        <v>177.90025</v>
      </c>
      <c r="AH79" s="20">
        <f t="shared" si="26"/>
        <v>775</v>
      </c>
      <c r="AI79" s="33">
        <f t="shared" si="27"/>
        <v>455.7775</v>
      </c>
      <c r="AJ79" s="20" t="s">
        <v>474</v>
      </c>
      <c r="AK79" s="20"/>
      <c r="AL79" s="20">
        <v>48</v>
      </c>
    </row>
    <row r="80" spans="1:38" ht="12.75">
      <c r="A80" s="20">
        <v>12</v>
      </c>
      <c r="B80" s="20">
        <v>1</v>
      </c>
      <c r="C80" s="20" t="s">
        <v>26</v>
      </c>
      <c r="D80" s="20" t="s">
        <v>27</v>
      </c>
      <c r="E80" s="20">
        <v>90</v>
      </c>
      <c r="F80" s="20" t="s">
        <v>426</v>
      </c>
      <c r="G80" s="20" t="s">
        <v>249</v>
      </c>
      <c r="H80" s="20" t="s">
        <v>22</v>
      </c>
      <c r="I80" s="20" t="s">
        <v>20</v>
      </c>
      <c r="J80" s="155" t="s">
        <v>427</v>
      </c>
      <c r="K80" s="50" t="s">
        <v>36</v>
      </c>
      <c r="L80" s="19">
        <v>83.6</v>
      </c>
      <c r="M80" s="92">
        <v>0.7242</v>
      </c>
      <c r="N80" s="29">
        <v>105</v>
      </c>
      <c r="O80" s="105">
        <v>110</v>
      </c>
      <c r="P80" s="32">
        <v>0</v>
      </c>
      <c r="Q80" s="33"/>
      <c r="R80" s="32">
        <v>105</v>
      </c>
      <c r="S80" s="92">
        <f t="shared" si="21"/>
        <v>76.041</v>
      </c>
      <c r="T80" s="20">
        <v>105</v>
      </c>
      <c r="U80" s="106">
        <v>107.5</v>
      </c>
      <c r="V80" s="106">
        <v>107.5</v>
      </c>
      <c r="W80" s="33"/>
      <c r="X80" s="32">
        <v>105</v>
      </c>
      <c r="Y80" s="33">
        <f t="shared" si="22"/>
        <v>76.041</v>
      </c>
      <c r="Z80" s="20">
        <f t="shared" si="23"/>
        <v>210</v>
      </c>
      <c r="AA80" s="33">
        <f t="shared" si="24"/>
        <v>152.082</v>
      </c>
      <c r="AB80" s="20">
        <v>135</v>
      </c>
      <c r="AC80" s="20">
        <v>142.5</v>
      </c>
      <c r="AD80" s="32">
        <v>147.5</v>
      </c>
      <c r="AE80" s="33"/>
      <c r="AF80" s="32">
        <v>147.5</v>
      </c>
      <c r="AG80" s="33">
        <f t="shared" si="25"/>
        <v>106.81949999999999</v>
      </c>
      <c r="AH80" s="20">
        <f t="shared" si="26"/>
        <v>357.5</v>
      </c>
      <c r="AI80" s="33">
        <f t="shared" si="27"/>
        <v>258.9015</v>
      </c>
      <c r="AJ80" s="20"/>
      <c r="AK80" s="20"/>
      <c r="AL80" s="20">
        <v>12</v>
      </c>
    </row>
    <row r="81" spans="1:38" ht="12.75">
      <c r="A81" s="20">
        <v>12</v>
      </c>
      <c r="B81" s="20">
        <v>1</v>
      </c>
      <c r="C81" s="20" t="s">
        <v>26</v>
      </c>
      <c r="D81" s="20" t="s">
        <v>27</v>
      </c>
      <c r="E81" s="20">
        <v>100</v>
      </c>
      <c r="F81" s="20" t="s">
        <v>407</v>
      </c>
      <c r="G81" s="20" t="s">
        <v>408</v>
      </c>
      <c r="H81" s="20" t="s">
        <v>408</v>
      </c>
      <c r="I81" s="20" t="s">
        <v>20</v>
      </c>
      <c r="J81" s="51">
        <v>28659</v>
      </c>
      <c r="K81" s="153" t="s">
        <v>50</v>
      </c>
      <c r="L81" s="19">
        <v>97.6</v>
      </c>
      <c r="M81" s="92">
        <v>0.5619</v>
      </c>
      <c r="N81" s="29">
        <v>205</v>
      </c>
      <c r="O81" s="20">
        <v>215</v>
      </c>
      <c r="P81" s="20">
        <v>225</v>
      </c>
      <c r="Q81" s="33"/>
      <c r="R81" s="32">
        <v>225</v>
      </c>
      <c r="S81" s="92">
        <f t="shared" si="21"/>
        <v>126.4275</v>
      </c>
      <c r="T81" s="20">
        <v>145</v>
      </c>
      <c r="U81" s="106">
        <v>170</v>
      </c>
      <c r="V81" s="106">
        <v>170</v>
      </c>
      <c r="W81" s="33"/>
      <c r="X81" s="32">
        <v>145</v>
      </c>
      <c r="Y81" s="33">
        <f t="shared" si="22"/>
        <v>81.4755</v>
      </c>
      <c r="Z81" s="20">
        <f t="shared" si="23"/>
        <v>370</v>
      </c>
      <c r="AA81" s="33">
        <f t="shared" si="24"/>
        <v>207.903</v>
      </c>
      <c r="AB81" s="20">
        <v>245</v>
      </c>
      <c r="AC81" s="20">
        <v>270</v>
      </c>
      <c r="AD81" s="106">
        <v>275</v>
      </c>
      <c r="AE81" s="33"/>
      <c r="AF81" s="32">
        <v>270</v>
      </c>
      <c r="AG81" s="33">
        <f t="shared" si="25"/>
        <v>151.713</v>
      </c>
      <c r="AH81" s="20">
        <f t="shared" si="26"/>
        <v>640</v>
      </c>
      <c r="AI81" s="33">
        <f t="shared" si="27"/>
        <v>359.616</v>
      </c>
      <c r="AJ81" s="20"/>
      <c r="AK81" s="20"/>
      <c r="AL81" s="20">
        <v>12</v>
      </c>
    </row>
    <row r="82" spans="1:38" ht="12.75">
      <c r="A82" s="20">
        <v>12</v>
      </c>
      <c r="B82" s="20">
        <v>1</v>
      </c>
      <c r="C82" s="20" t="s">
        <v>26</v>
      </c>
      <c r="D82" s="20" t="s">
        <v>27</v>
      </c>
      <c r="E82" s="20">
        <v>100</v>
      </c>
      <c r="F82" s="20" t="s">
        <v>423</v>
      </c>
      <c r="G82" s="20" t="s">
        <v>424</v>
      </c>
      <c r="H82" s="20" t="s">
        <v>424</v>
      </c>
      <c r="I82" s="20" t="s">
        <v>20</v>
      </c>
      <c r="J82" s="155" t="s">
        <v>425</v>
      </c>
      <c r="K82" s="50" t="s">
        <v>19</v>
      </c>
      <c r="L82" s="19">
        <v>99.6</v>
      </c>
      <c r="M82" s="92">
        <v>0.555</v>
      </c>
      <c r="N82" s="29">
        <v>290</v>
      </c>
      <c r="O82" s="20">
        <v>310</v>
      </c>
      <c r="P82" s="105">
        <v>332.5</v>
      </c>
      <c r="Q82" s="33"/>
      <c r="R82" s="32">
        <v>310</v>
      </c>
      <c r="S82" s="92">
        <f t="shared" si="21"/>
        <v>172.05</v>
      </c>
      <c r="T82" s="20">
        <v>175</v>
      </c>
      <c r="U82" s="20">
        <v>180</v>
      </c>
      <c r="V82" s="159">
        <v>185</v>
      </c>
      <c r="W82" s="33"/>
      <c r="X82" s="32">
        <v>180</v>
      </c>
      <c r="Y82" s="33">
        <f t="shared" si="22"/>
        <v>99.9</v>
      </c>
      <c r="Z82" s="20">
        <f t="shared" si="23"/>
        <v>490</v>
      </c>
      <c r="AA82" s="33">
        <f t="shared" si="24"/>
        <v>271.95000000000005</v>
      </c>
      <c r="AB82" s="106">
        <v>330</v>
      </c>
      <c r="AC82" s="20">
        <v>330</v>
      </c>
      <c r="AD82" s="106">
        <v>350</v>
      </c>
      <c r="AE82" s="33"/>
      <c r="AF82" s="32">
        <v>330</v>
      </c>
      <c r="AG82" s="33">
        <f t="shared" si="25"/>
        <v>183.15</v>
      </c>
      <c r="AH82" s="20">
        <f t="shared" si="26"/>
        <v>820</v>
      </c>
      <c r="AI82" s="33">
        <f t="shared" si="27"/>
        <v>455.1</v>
      </c>
      <c r="AJ82" s="20" t="s">
        <v>475</v>
      </c>
      <c r="AK82" s="20"/>
      <c r="AL82" s="20">
        <v>27</v>
      </c>
    </row>
    <row r="83" spans="1:38" ht="12.75">
      <c r="A83" s="20">
        <v>5</v>
      </c>
      <c r="B83" s="20">
        <v>2</v>
      </c>
      <c r="C83" s="20" t="s">
        <v>26</v>
      </c>
      <c r="D83" s="20" t="s">
        <v>27</v>
      </c>
      <c r="E83" s="20">
        <v>100</v>
      </c>
      <c r="F83" s="20" t="s">
        <v>409</v>
      </c>
      <c r="G83" s="20" t="s">
        <v>410</v>
      </c>
      <c r="H83" s="20" t="s">
        <v>410</v>
      </c>
      <c r="I83" s="20" t="s">
        <v>20</v>
      </c>
      <c r="J83" s="51">
        <v>33981</v>
      </c>
      <c r="K83" s="153" t="s">
        <v>19</v>
      </c>
      <c r="L83" s="19">
        <v>99.1</v>
      </c>
      <c r="M83" s="92">
        <v>0.5563</v>
      </c>
      <c r="N83" s="29">
        <v>200</v>
      </c>
      <c r="O83" s="20">
        <v>220</v>
      </c>
      <c r="P83" s="20">
        <v>230</v>
      </c>
      <c r="Q83" s="33"/>
      <c r="R83" s="32">
        <v>230</v>
      </c>
      <c r="S83" s="92">
        <f t="shared" si="21"/>
        <v>127.949</v>
      </c>
      <c r="T83" s="20">
        <v>180</v>
      </c>
      <c r="U83" s="20">
        <v>192.5</v>
      </c>
      <c r="V83" s="159">
        <v>197.5</v>
      </c>
      <c r="W83" s="33"/>
      <c r="X83" s="32">
        <v>192.5</v>
      </c>
      <c r="Y83" s="33">
        <f t="shared" si="22"/>
        <v>107.08775</v>
      </c>
      <c r="Z83" s="20">
        <f t="shared" si="23"/>
        <v>422.5</v>
      </c>
      <c r="AA83" s="33">
        <f t="shared" si="24"/>
        <v>235.03675</v>
      </c>
      <c r="AB83" s="20">
        <v>270</v>
      </c>
      <c r="AC83" s="20">
        <v>280</v>
      </c>
      <c r="AD83" s="106">
        <v>290</v>
      </c>
      <c r="AE83" s="33"/>
      <c r="AF83" s="32">
        <v>280</v>
      </c>
      <c r="AG83" s="33">
        <f t="shared" si="25"/>
        <v>155.764</v>
      </c>
      <c r="AH83" s="20">
        <f t="shared" si="26"/>
        <v>702.5</v>
      </c>
      <c r="AI83" s="33">
        <f t="shared" si="27"/>
        <v>390.80075</v>
      </c>
      <c r="AJ83" s="20"/>
      <c r="AK83" s="20" t="s">
        <v>411</v>
      </c>
      <c r="AL83" s="20">
        <v>5</v>
      </c>
    </row>
    <row r="84" spans="1:38" ht="12.75">
      <c r="A84" s="20">
        <v>3</v>
      </c>
      <c r="B84" s="20">
        <v>3</v>
      </c>
      <c r="C84" s="20" t="s">
        <v>26</v>
      </c>
      <c r="D84" s="20" t="s">
        <v>27</v>
      </c>
      <c r="E84" s="20">
        <v>100</v>
      </c>
      <c r="F84" s="20" t="s">
        <v>414</v>
      </c>
      <c r="G84" s="20" t="s">
        <v>35</v>
      </c>
      <c r="H84" s="20" t="s">
        <v>35</v>
      </c>
      <c r="I84" s="20" t="s">
        <v>20</v>
      </c>
      <c r="J84" s="155" t="s">
        <v>415</v>
      </c>
      <c r="K84" s="50" t="s">
        <v>19</v>
      </c>
      <c r="L84" s="19">
        <v>98.8</v>
      </c>
      <c r="M84" s="92">
        <v>0.557</v>
      </c>
      <c r="N84" s="29">
        <v>235</v>
      </c>
      <c r="O84" s="20">
        <v>245</v>
      </c>
      <c r="P84" s="20">
        <v>250</v>
      </c>
      <c r="Q84" s="33"/>
      <c r="R84" s="32">
        <v>250</v>
      </c>
      <c r="S84" s="92">
        <f t="shared" si="21"/>
        <v>139.25</v>
      </c>
      <c r="T84" s="20">
        <v>155</v>
      </c>
      <c r="U84" s="20">
        <v>165</v>
      </c>
      <c r="V84" s="106">
        <v>170</v>
      </c>
      <c r="W84" s="33"/>
      <c r="X84" s="32">
        <v>165</v>
      </c>
      <c r="Y84" s="33">
        <f t="shared" si="22"/>
        <v>91.90500000000002</v>
      </c>
      <c r="Z84" s="20">
        <f t="shared" si="23"/>
        <v>415</v>
      </c>
      <c r="AA84" s="33">
        <f t="shared" si="24"/>
        <v>231.15500000000003</v>
      </c>
      <c r="AB84" s="20">
        <v>260</v>
      </c>
      <c r="AC84" s="20">
        <v>272.5</v>
      </c>
      <c r="AD84" s="32">
        <v>280</v>
      </c>
      <c r="AE84" s="33"/>
      <c r="AF84" s="32">
        <v>280</v>
      </c>
      <c r="AG84" s="33">
        <f t="shared" si="25"/>
        <v>155.96</v>
      </c>
      <c r="AH84" s="20">
        <f t="shared" si="26"/>
        <v>695</v>
      </c>
      <c r="AI84" s="33">
        <f t="shared" si="27"/>
        <v>387.115</v>
      </c>
      <c r="AJ84" s="20"/>
      <c r="AK84" s="20" t="s">
        <v>530</v>
      </c>
      <c r="AL84" s="20">
        <v>3</v>
      </c>
    </row>
    <row r="85" spans="1:38" ht="12.75">
      <c r="A85" s="20">
        <v>2</v>
      </c>
      <c r="B85" s="20">
        <v>4</v>
      </c>
      <c r="C85" s="20" t="s">
        <v>26</v>
      </c>
      <c r="D85" s="20" t="s">
        <v>27</v>
      </c>
      <c r="E85" s="20">
        <v>100</v>
      </c>
      <c r="F85" s="20" t="s">
        <v>412</v>
      </c>
      <c r="G85" s="20" t="s">
        <v>28</v>
      </c>
      <c r="H85" s="20" t="s">
        <v>28</v>
      </c>
      <c r="I85" s="20" t="s">
        <v>20</v>
      </c>
      <c r="J85" s="155" t="s">
        <v>413</v>
      </c>
      <c r="K85" s="50" t="s">
        <v>19</v>
      </c>
      <c r="L85" s="19">
        <v>97</v>
      </c>
      <c r="M85" s="92">
        <v>0.5619</v>
      </c>
      <c r="N85" s="29">
        <v>230</v>
      </c>
      <c r="O85" s="105">
        <v>245</v>
      </c>
      <c r="P85" s="105">
        <v>245</v>
      </c>
      <c r="Q85" s="33"/>
      <c r="R85" s="32">
        <v>230</v>
      </c>
      <c r="S85" s="92">
        <f t="shared" si="21"/>
        <v>129.237</v>
      </c>
      <c r="T85" s="20">
        <v>155</v>
      </c>
      <c r="U85" s="20">
        <v>162.5</v>
      </c>
      <c r="V85" s="106">
        <v>167.5</v>
      </c>
      <c r="W85" s="33"/>
      <c r="X85" s="32">
        <v>162.5</v>
      </c>
      <c r="Y85" s="33">
        <f t="shared" si="22"/>
        <v>91.30874999999999</v>
      </c>
      <c r="Z85" s="20">
        <f t="shared" si="23"/>
        <v>392.5</v>
      </c>
      <c r="AA85" s="33">
        <f t="shared" si="24"/>
        <v>220.54574999999997</v>
      </c>
      <c r="AB85" s="20">
        <v>260</v>
      </c>
      <c r="AC85" s="20">
        <v>282.5</v>
      </c>
      <c r="AD85" s="32">
        <v>287.5</v>
      </c>
      <c r="AE85" s="33"/>
      <c r="AF85" s="32">
        <v>287.5</v>
      </c>
      <c r="AG85" s="33">
        <f t="shared" si="25"/>
        <v>161.54625</v>
      </c>
      <c r="AH85" s="20">
        <f t="shared" si="26"/>
        <v>680</v>
      </c>
      <c r="AI85" s="33">
        <f t="shared" si="27"/>
        <v>382.092</v>
      </c>
      <c r="AJ85" s="20"/>
      <c r="AK85" s="20"/>
      <c r="AL85" s="20">
        <v>2</v>
      </c>
    </row>
    <row r="86" spans="1:38" ht="12.75">
      <c r="A86" s="20">
        <v>1</v>
      </c>
      <c r="B86" s="20">
        <v>5</v>
      </c>
      <c r="C86" s="20" t="s">
        <v>26</v>
      </c>
      <c r="D86" s="20" t="s">
        <v>27</v>
      </c>
      <c r="E86" s="20">
        <v>100</v>
      </c>
      <c r="F86" s="20" t="s">
        <v>418</v>
      </c>
      <c r="G86" s="20" t="s">
        <v>35</v>
      </c>
      <c r="H86" s="20" t="s">
        <v>35</v>
      </c>
      <c r="I86" s="20" t="s">
        <v>20</v>
      </c>
      <c r="J86" s="155" t="s">
        <v>419</v>
      </c>
      <c r="K86" s="50" t="s">
        <v>19</v>
      </c>
      <c r="L86" s="19">
        <v>98.7</v>
      </c>
      <c r="M86" s="92">
        <v>0.5573</v>
      </c>
      <c r="N86" s="29">
        <v>255</v>
      </c>
      <c r="O86" s="20">
        <v>265</v>
      </c>
      <c r="P86" s="20">
        <v>270</v>
      </c>
      <c r="Q86" s="33"/>
      <c r="R86" s="32">
        <v>270</v>
      </c>
      <c r="S86" s="92">
        <f t="shared" si="21"/>
        <v>150.471</v>
      </c>
      <c r="T86" s="20">
        <v>140</v>
      </c>
      <c r="U86" s="20">
        <v>147.5</v>
      </c>
      <c r="V86" s="106">
        <v>152.5</v>
      </c>
      <c r="W86" s="33"/>
      <c r="X86" s="32">
        <v>147.5</v>
      </c>
      <c r="Y86" s="33">
        <f t="shared" si="22"/>
        <v>82.20175</v>
      </c>
      <c r="Z86" s="20">
        <f t="shared" si="23"/>
        <v>417.5</v>
      </c>
      <c r="AA86" s="33">
        <f t="shared" si="24"/>
        <v>232.67275</v>
      </c>
      <c r="AB86" s="20">
        <v>255</v>
      </c>
      <c r="AC86" s="20">
        <v>262.5</v>
      </c>
      <c r="AD86" s="106">
        <v>280</v>
      </c>
      <c r="AE86" s="33"/>
      <c r="AF86" s="32">
        <v>262.5</v>
      </c>
      <c r="AG86" s="33">
        <f t="shared" si="25"/>
        <v>146.29125</v>
      </c>
      <c r="AH86" s="20">
        <f t="shared" si="26"/>
        <v>680</v>
      </c>
      <c r="AI86" s="33">
        <f t="shared" si="27"/>
        <v>378.964</v>
      </c>
      <c r="AJ86" s="20"/>
      <c r="AK86" s="20" t="s">
        <v>531</v>
      </c>
      <c r="AL86" s="20">
        <v>1</v>
      </c>
    </row>
    <row r="87" spans="1:38" ht="12.75">
      <c r="A87" s="20">
        <v>0</v>
      </c>
      <c r="B87" s="20">
        <v>6</v>
      </c>
      <c r="C87" s="20" t="s">
        <v>26</v>
      </c>
      <c r="D87" s="20" t="s">
        <v>27</v>
      </c>
      <c r="E87" s="20">
        <v>100</v>
      </c>
      <c r="F87" s="20" t="s">
        <v>404</v>
      </c>
      <c r="G87" s="20" t="s">
        <v>405</v>
      </c>
      <c r="H87" s="20" t="s">
        <v>22</v>
      </c>
      <c r="I87" s="20" t="s">
        <v>20</v>
      </c>
      <c r="J87" s="155" t="s">
        <v>406</v>
      </c>
      <c r="K87" s="50" t="s">
        <v>19</v>
      </c>
      <c r="L87" s="19">
        <v>99.65</v>
      </c>
      <c r="M87" s="92">
        <v>0.5548</v>
      </c>
      <c r="N87" s="29">
        <v>200</v>
      </c>
      <c r="O87" s="20">
        <v>210</v>
      </c>
      <c r="P87" s="20">
        <v>220</v>
      </c>
      <c r="Q87" s="33"/>
      <c r="R87" s="32">
        <v>220</v>
      </c>
      <c r="S87" s="92">
        <f t="shared" si="21"/>
        <v>122.056</v>
      </c>
      <c r="T87" s="106">
        <v>160</v>
      </c>
      <c r="U87" s="20">
        <v>165</v>
      </c>
      <c r="V87" s="159">
        <v>170</v>
      </c>
      <c r="W87" s="33"/>
      <c r="X87" s="32">
        <v>165</v>
      </c>
      <c r="Y87" s="33">
        <f t="shared" si="22"/>
        <v>91.54199999999999</v>
      </c>
      <c r="Z87" s="20">
        <f t="shared" si="23"/>
        <v>385</v>
      </c>
      <c r="AA87" s="33">
        <f t="shared" si="24"/>
        <v>213.59799999999998</v>
      </c>
      <c r="AB87" s="20">
        <v>270</v>
      </c>
      <c r="AC87" s="106">
        <v>290</v>
      </c>
      <c r="AD87" s="106">
        <v>300</v>
      </c>
      <c r="AE87" s="33"/>
      <c r="AF87" s="32">
        <v>270</v>
      </c>
      <c r="AG87" s="33">
        <f t="shared" si="25"/>
        <v>149.796</v>
      </c>
      <c r="AH87" s="20">
        <f t="shared" si="26"/>
        <v>655</v>
      </c>
      <c r="AI87" s="33">
        <f t="shared" si="27"/>
        <v>363.39399999999995</v>
      </c>
      <c r="AJ87" s="20"/>
      <c r="AK87" s="20"/>
      <c r="AL87" s="20">
        <v>0</v>
      </c>
    </row>
    <row r="88" spans="1:38" ht="12.75">
      <c r="A88" s="20">
        <v>12</v>
      </c>
      <c r="B88" s="20">
        <v>1</v>
      </c>
      <c r="C88" s="20" t="s">
        <v>26</v>
      </c>
      <c r="D88" s="20" t="s">
        <v>27</v>
      </c>
      <c r="E88" s="20">
        <v>110</v>
      </c>
      <c r="F88" s="20" t="s">
        <v>513</v>
      </c>
      <c r="G88" s="20" t="s">
        <v>514</v>
      </c>
      <c r="H88" s="20" t="s">
        <v>514</v>
      </c>
      <c r="I88" s="20" t="s">
        <v>20</v>
      </c>
      <c r="J88" s="155" t="s">
        <v>515</v>
      </c>
      <c r="K88" s="50" t="s">
        <v>59</v>
      </c>
      <c r="L88" s="19">
        <v>106.85</v>
      </c>
      <c r="M88" s="92">
        <v>0.5906</v>
      </c>
      <c r="N88" s="29">
        <v>220</v>
      </c>
      <c r="O88" s="20">
        <v>230</v>
      </c>
      <c r="P88" s="32">
        <v>0</v>
      </c>
      <c r="Q88" s="33"/>
      <c r="R88" s="20">
        <v>230</v>
      </c>
      <c r="S88" s="92">
        <f t="shared" si="21"/>
        <v>135.838</v>
      </c>
      <c r="T88" s="20">
        <v>140</v>
      </c>
      <c r="U88" s="20">
        <v>0</v>
      </c>
      <c r="V88" s="32">
        <v>0</v>
      </c>
      <c r="W88" s="33"/>
      <c r="X88" s="32">
        <v>140</v>
      </c>
      <c r="Y88" s="33">
        <f t="shared" si="22"/>
        <v>82.684</v>
      </c>
      <c r="Z88" s="20">
        <f t="shared" si="23"/>
        <v>370</v>
      </c>
      <c r="AA88" s="33">
        <f t="shared" si="24"/>
        <v>218.522</v>
      </c>
      <c r="AB88" s="20">
        <v>280</v>
      </c>
      <c r="AC88" s="20">
        <v>295</v>
      </c>
      <c r="AD88" s="32">
        <v>305</v>
      </c>
      <c r="AE88" s="33"/>
      <c r="AF88" s="32">
        <v>305</v>
      </c>
      <c r="AG88" s="33">
        <f t="shared" si="25"/>
        <v>180.133</v>
      </c>
      <c r="AH88" s="20">
        <f t="shared" si="26"/>
        <v>675</v>
      </c>
      <c r="AI88" s="33">
        <f t="shared" si="27"/>
        <v>398.65500000000003</v>
      </c>
      <c r="AJ88" s="20"/>
      <c r="AK88" s="20"/>
      <c r="AL88" s="20">
        <v>12</v>
      </c>
    </row>
    <row r="89" spans="1:38" ht="12.75">
      <c r="A89" s="20">
        <v>12</v>
      </c>
      <c r="B89" s="20">
        <v>1</v>
      </c>
      <c r="C89" s="20" t="s">
        <v>26</v>
      </c>
      <c r="D89" s="20" t="s">
        <v>27</v>
      </c>
      <c r="E89" s="20">
        <v>110</v>
      </c>
      <c r="F89" s="20" t="s">
        <v>518</v>
      </c>
      <c r="G89" s="20" t="s">
        <v>354</v>
      </c>
      <c r="H89" s="20" t="s">
        <v>117</v>
      </c>
      <c r="I89" s="20" t="s">
        <v>20</v>
      </c>
      <c r="J89" s="155" t="s">
        <v>519</v>
      </c>
      <c r="K89" s="153" t="s">
        <v>19</v>
      </c>
      <c r="L89" s="19">
        <v>107.2</v>
      </c>
      <c r="M89" s="92">
        <v>0.5402</v>
      </c>
      <c r="N89" s="29">
        <v>280</v>
      </c>
      <c r="O89" s="20">
        <v>300</v>
      </c>
      <c r="P89" s="32">
        <v>310</v>
      </c>
      <c r="Q89" s="33"/>
      <c r="R89" s="20">
        <v>310</v>
      </c>
      <c r="S89" s="92">
        <f t="shared" si="21"/>
        <v>167.46200000000002</v>
      </c>
      <c r="T89" s="20">
        <v>190</v>
      </c>
      <c r="U89" s="159">
        <v>200</v>
      </c>
      <c r="V89" s="32">
        <v>200</v>
      </c>
      <c r="W89" s="33"/>
      <c r="X89" s="32">
        <v>200</v>
      </c>
      <c r="Y89" s="33">
        <f t="shared" si="22"/>
        <v>108.04</v>
      </c>
      <c r="Z89" s="20">
        <f t="shared" si="23"/>
        <v>510</v>
      </c>
      <c r="AA89" s="33">
        <f t="shared" si="24"/>
        <v>275.502</v>
      </c>
      <c r="AB89" s="20">
        <v>300</v>
      </c>
      <c r="AC89" s="20">
        <v>315</v>
      </c>
      <c r="AD89" s="106">
        <v>330</v>
      </c>
      <c r="AE89" s="33"/>
      <c r="AF89" s="32">
        <v>315</v>
      </c>
      <c r="AG89" s="33">
        <f t="shared" si="25"/>
        <v>170.163</v>
      </c>
      <c r="AH89" s="20">
        <f t="shared" si="26"/>
        <v>825</v>
      </c>
      <c r="AI89" s="33">
        <f t="shared" si="27"/>
        <v>445.665</v>
      </c>
      <c r="AJ89" s="20" t="s">
        <v>476</v>
      </c>
      <c r="AK89" s="20"/>
      <c r="AL89" s="20">
        <v>21</v>
      </c>
    </row>
    <row r="90" spans="1:38" ht="12.75">
      <c r="A90" s="20">
        <v>5</v>
      </c>
      <c r="B90" s="20">
        <v>2</v>
      </c>
      <c r="C90" s="20" t="s">
        <v>26</v>
      </c>
      <c r="D90" s="20" t="s">
        <v>27</v>
      </c>
      <c r="E90" s="20">
        <v>110</v>
      </c>
      <c r="F90" s="20" t="s">
        <v>516</v>
      </c>
      <c r="G90" s="20" t="s">
        <v>517</v>
      </c>
      <c r="H90" s="20" t="s">
        <v>517</v>
      </c>
      <c r="I90" s="20" t="s">
        <v>20</v>
      </c>
      <c r="J90" s="51">
        <v>34011</v>
      </c>
      <c r="K90" s="153" t="s">
        <v>19</v>
      </c>
      <c r="L90" s="19">
        <v>108.8</v>
      </c>
      <c r="M90" s="92">
        <v>0.538</v>
      </c>
      <c r="N90" s="29">
        <v>260</v>
      </c>
      <c r="O90" s="20">
        <v>280</v>
      </c>
      <c r="P90" s="105">
        <v>290</v>
      </c>
      <c r="Q90" s="33"/>
      <c r="R90" s="20">
        <v>280</v>
      </c>
      <c r="S90" s="92">
        <f t="shared" si="21"/>
        <v>150.64000000000001</v>
      </c>
      <c r="T90" s="20">
        <v>190</v>
      </c>
      <c r="U90" s="159">
        <v>200</v>
      </c>
      <c r="V90" s="159">
        <v>200</v>
      </c>
      <c r="W90" s="33"/>
      <c r="X90" s="32">
        <v>190</v>
      </c>
      <c r="Y90" s="33">
        <f t="shared" si="22"/>
        <v>102.22000000000001</v>
      </c>
      <c r="Z90" s="20">
        <f t="shared" si="23"/>
        <v>470</v>
      </c>
      <c r="AA90" s="33">
        <f t="shared" si="24"/>
        <v>252.86</v>
      </c>
      <c r="AB90" s="20">
        <v>300</v>
      </c>
      <c r="AC90" s="106">
        <v>310</v>
      </c>
      <c r="AD90" s="32">
        <v>310</v>
      </c>
      <c r="AE90" s="33"/>
      <c r="AF90" s="32">
        <v>310</v>
      </c>
      <c r="AG90" s="33">
        <f t="shared" si="25"/>
        <v>166.78</v>
      </c>
      <c r="AH90" s="20">
        <f t="shared" si="26"/>
        <v>780</v>
      </c>
      <c r="AI90" s="33">
        <f t="shared" si="27"/>
        <v>419.64000000000004</v>
      </c>
      <c r="AJ90" s="20"/>
      <c r="AK90" s="20"/>
      <c r="AL90" s="20">
        <v>5</v>
      </c>
    </row>
    <row r="91" spans="1:38" ht="12.75">
      <c r="A91" s="20">
        <v>3</v>
      </c>
      <c r="B91" s="20">
        <v>3</v>
      </c>
      <c r="C91" s="20" t="s">
        <v>26</v>
      </c>
      <c r="D91" s="20" t="s">
        <v>27</v>
      </c>
      <c r="E91" s="20">
        <v>110</v>
      </c>
      <c r="F91" s="20" t="s">
        <v>510</v>
      </c>
      <c r="G91" s="20" t="s">
        <v>502</v>
      </c>
      <c r="H91" s="20" t="s">
        <v>22</v>
      </c>
      <c r="I91" s="20" t="s">
        <v>20</v>
      </c>
      <c r="J91" s="51">
        <v>31607</v>
      </c>
      <c r="K91" s="153" t="s">
        <v>19</v>
      </c>
      <c r="L91" s="19">
        <v>102.8</v>
      </c>
      <c r="M91" s="92">
        <v>0.5479</v>
      </c>
      <c r="N91" s="29">
        <v>230</v>
      </c>
      <c r="O91" s="20">
        <v>235</v>
      </c>
      <c r="P91" s="32">
        <v>240</v>
      </c>
      <c r="Q91" s="33"/>
      <c r="R91" s="20">
        <v>240</v>
      </c>
      <c r="S91" s="92">
        <f t="shared" si="21"/>
        <v>131.496</v>
      </c>
      <c r="T91" s="20">
        <v>170</v>
      </c>
      <c r="U91" s="20">
        <v>175</v>
      </c>
      <c r="V91" s="159">
        <v>177.5</v>
      </c>
      <c r="W91" s="33"/>
      <c r="X91" s="32">
        <v>175</v>
      </c>
      <c r="Y91" s="33">
        <f t="shared" si="22"/>
        <v>95.88250000000001</v>
      </c>
      <c r="Z91" s="20">
        <f t="shared" si="23"/>
        <v>415</v>
      </c>
      <c r="AA91" s="33">
        <f t="shared" si="24"/>
        <v>227.37850000000003</v>
      </c>
      <c r="AB91" s="106">
        <v>270</v>
      </c>
      <c r="AC91" s="20">
        <v>270</v>
      </c>
      <c r="AD91" s="106">
        <v>290</v>
      </c>
      <c r="AE91" s="33"/>
      <c r="AF91" s="32">
        <v>270</v>
      </c>
      <c r="AG91" s="33">
        <f t="shared" si="25"/>
        <v>147.93300000000002</v>
      </c>
      <c r="AH91" s="20">
        <f t="shared" si="26"/>
        <v>685</v>
      </c>
      <c r="AI91" s="33">
        <f t="shared" si="27"/>
        <v>375.3115</v>
      </c>
      <c r="AJ91" s="20"/>
      <c r="AK91" s="20"/>
      <c r="AL91" s="20">
        <v>3</v>
      </c>
    </row>
    <row r="92" spans="1:38" ht="12.75">
      <c r="A92" s="20">
        <v>2</v>
      </c>
      <c r="B92" s="20">
        <v>4</v>
      </c>
      <c r="C92" s="20" t="s">
        <v>26</v>
      </c>
      <c r="D92" s="20" t="s">
        <v>27</v>
      </c>
      <c r="E92" s="20">
        <v>110</v>
      </c>
      <c r="F92" s="20" t="s">
        <v>506</v>
      </c>
      <c r="G92" s="20" t="s">
        <v>69</v>
      </c>
      <c r="H92" s="20" t="s">
        <v>69</v>
      </c>
      <c r="I92" s="20" t="s">
        <v>20</v>
      </c>
      <c r="J92" s="155" t="s">
        <v>507</v>
      </c>
      <c r="K92" s="50" t="s">
        <v>19</v>
      </c>
      <c r="L92" s="19">
        <v>108.15</v>
      </c>
      <c r="M92" s="92">
        <v>0.5388</v>
      </c>
      <c r="N92" s="29">
        <v>200</v>
      </c>
      <c r="O92" s="20">
        <v>210</v>
      </c>
      <c r="P92" s="105">
        <v>215</v>
      </c>
      <c r="Q92" s="33"/>
      <c r="R92" s="20">
        <v>210</v>
      </c>
      <c r="S92" s="92">
        <f t="shared" si="21"/>
        <v>113.14799999999998</v>
      </c>
      <c r="T92" s="20">
        <v>160</v>
      </c>
      <c r="U92" s="159">
        <v>170</v>
      </c>
      <c r="V92" s="32">
        <v>170</v>
      </c>
      <c r="W92" s="33"/>
      <c r="X92" s="32">
        <v>170</v>
      </c>
      <c r="Y92" s="33">
        <f t="shared" si="22"/>
        <v>91.59599999999999</v>
      </c>
      <c r="Z92" s="20">
        <f t="shared" si="23"/>
        <v>380</v>
      </c>
      <c r="AA92" s="33">
        <f t="shared" si="24"/>
        <v>204.74399999999997</v>
      </c>
      <c r="AB92" s="20">
        <v>210</v>
      </c>
      <c r="AC92" s="20">
        <v>230</v>
      </c>
      <c r="AD92" s="106">
        <v>250</v>
      </c>
      <c r="AE92" s="33"/>
      <c r="AF92" s="32">
        <v>230</v>
      </c>
      <c r="AG92" s="33">
        <f t="shared" si="25"/>
        <v>123.92399999999999</v>
      </c>
      <c r="AH92" s="20">
        <f t="shared" si="26"/>
        <v>610</v>
      </c>
      <c r="AI92" s="33">
        <f t="shared" si="27"/>
        <v>328.66799999999995</v>
      </c>
      <c r="AJ92" s="20"/>
      <c r="AK92" s="20"/>
      <c r="AL92" s="20">
        <v>2</v>
      </c>
    </row>
    <row r="93" spans="1:38" ht="12.75">
      <c r="A93" s="20">
        <v>12</v>
      </c>
      <c r="B93" s="20">
        <v>1</v>
      </c>
      <c r="C93" s="20" t="s">
        <v>26</v>
      </c>
      <c r="D93" s="20" t="s">
        <v>27</v>
      </c>
      <c r="E93" s="20">
        <v>110</v>
      </c>
      <c r="F93" s="20" t="s">
        <v>504</v>
      </c>
      <c r="G93" s="20" t="s">
        <v>249</v>
      </c>
      <c r="H93" s="20" t="s">
        <v>22</v>
      </c>
      <c r="I93" s="20" t="s">
        <v>20</v>
      </c>
      <c r="J93" s="155" t="s">
        <v>505</v>
      </c>
      <c r="K93" s="50" t="s">
        <v>36</v>
      </c>
      <c r="L93" s="19">
        <v>107</v>
      </c>
      <c r="M93" s="92">
        <v>0.6648</v>
      </c>
      <c r="N93" s="29">
        <v>75</v>
      </c>
      <c r="O93" s="20">
        <v>85</v>
      </c>
      <c r="P93" s="32">
        <v>90</v>
      </c>
      <c r="Q93" s="33"/>
      <c r="R93" s="20">
        <v>90</v>
      </c>
      <c r="S93" s="92">
        <f t="shared" si="21"/>
        <v>59.831999999999994</v>
      </c>
      <c r="T93" s="20">
        <v>55</v>
      </c>
      <c r="U93" s="20">
        <v>60</v>
      </c>
      <c r="V93" s="32">
        <v>67.5</v>
      </c>
      <c r="W93" s="33"/>
      <c r="X93" s="32">
        <v>67.5</v>
      </c>
      <c r="Y93" s="33">
        <f t="shared" si="22"/>
        <v>44.873999999999995</v>
      </c>
      <c r="Z93" s="20">
        <f t="shared" si="23"/>
        <v>157.5</v>
      </c>
      <c r="AA93" s="33">
        <f t="shared" si="24"/>
        <v>104.70599999999999</v>
      </c>
      <c r="AB93" s="20">
        <v>95</v>
      </c>
      <c r="AC93" s="20">
        <v>105</v>
      </c>
      <c r="AD93" s="106">
        <v>115</v>
      </c>
      <c r="AE93" s="33"/>
      <c r="AF93" s="32">
        <v>105</v>
      </c>
      <c r="AG93" s="33">
        <f t="shared" si="25"/>
        <v>69.80399999999999</v>
      </c>
      <c r="AH93" s="20">
        <f t="shared" si="26"/>
        <v>262.5</v>
      </c>
      <c r="AI93" s="33">
        <f t="shared" si="27"/>
        <v>174.51</v>
      </c>
      <c r="AJ93" s="20"/>
      <c r="AK93" s="20" t="s">
        <v>320</v>
      </c>
      <c r="AL93" s="20">
        <v>12</v>
      </c>
    </row>
    <row r="94" spans="1:38" ht="12.75">
      <c r="A94" s="20">
        <v>12</v>
      </c>
      <c r="B94" s="20">
        <v>1</v>
      </c>
      <c r="C94" s="20" t="s">
        <v>26</v>
      </c>
      <c r="D94" s="20" t="s">
        <v>27</v>
      </c>
      <c r="E94" s="20">
        <v>125</v>
      </c>
      <c r="F94" s="20" t="s">
        <v>511</v>
      </c>
      <c r="G94" s="20" t="s">
        <v>512</v>
      </c>
      <c r="H94" s="20" t="s">
        <v>52</v>
      </c>
      <c r="I94" s="20" t="s">
        <v>20</v>
      </c>
      <c r="J94" s="51">
        <v>31194</v>
      </c>
      <c r="K94" s="153" t="s">
        <v>19</v>
      </c>
      <c r="L94" s="19">
        <v>123.8</v>
      </c>
      <c r="M94" s="92">
        <v>0.5227</v>
      </c>
      <c r="N94" s="105">
        <v>270</v>
      </c>
      <c r="O94" s="20">
        <v>280</v>
      </c>
      <c r="P94" s="32">
        <v>290</v>
      </c>
      <c r="Q94" s="33"/>
      <c r="R94" s="20">
        <v>290</v>
      </c>
      <c r="S94" s="92">
        <f t="shared" si="21"/>
        <v>151.58300000000003</v>
      </c>
      <c r="T94" s="20">
        <v>170</v>
      </c>
      <c r="U94" s="20">
        <v>180</v>
      </c>
      <c r="V94" s="32">
        <v>190</v>
      </c>
      <c r="W94" s="33"/>
      <c r="X94" s="32">
        <v>190</v>
      </c>
      <c r="Y94" s="33">
        <f t="shared" si="22"/>
        <v>99.31300000000002</v>
      </c>
      <c r="Z94" s="20">
        <f t="shared" si="23"/>
        <v>480</v>
      </c>
      <c r="AA94" s="33">
        <f t="shared" si="24"/>
        <v>250.89600000000002</v>
      </c>
      <c r="AB94" s="20">
        <v>280</v>
      </c>
      <c r="AC94" s="106">
        <v>290</v>
      </c>
      <c r="AD94" s="106">
        <v>290</v>
      </c>
      <c r="AE94" s="33"/>
      <c r="AF94" s="32">
        <v>280</v>
      </c>
      <c r="AG94" s="33">
        <f t="shared" si="25"/>
        <v>146.35600000000002</v>
      </c>
      <c r="AH94" s="20">
        <f t="shared" si="26"/>
        <v>760</v>
      </c>
      <c r="AI94" s="33">
        <f t="shared" si="27"/>
        <v>397.25200000000007</v>
      </c>
      <c r="AJ94" s="20"/>
      <c r="AK94" s="20"/>
      <c r="AL94" s="20">
        <v>12</v>
      </c>
    </row>
    <row r="95" spans="1:38" ht="9.75" customHeight="1">
      <c r="A95" s="20">
        <v>12</v>
      </c>
      <c r="B95" s="20">
        <v>1</v>
      </c>
      <c r="C95" s="20" t="s">
        <v>26</v>
      </c>
      <c r="D95" s="20" t="s">
        <v>27</v>
      </c>
      <c r="E95" s="20">
        <v>140</v>
      </c>
      <c r="F95" s="20" t="s">
        <v>508</v>
      </c>
      <c r="G95" s="20" t="s">
        <v>78</v>
      </c>
      <c r="H95" s="20" t="s">
        <v>78</v>
      </c>
      <c r="I95" s="20" t="s">
        <v>20</v>
      </c>
      <c r="J95" s="155" t="s">
        <v>509</v>
      </c>
      <c r="K95" s="50" t="s">
        <v>72</v>
      </c>
      <c r="L95" s="19">
        <v>126.7</v>
      </c>
      <c r="M95" s="92">
        <v>0.7421</v>
      </c>
      <c r="N95" s="29">
        <v>190</v>
      </c>
      <c r="O95" s="20">
        <v>200</v>
      </c>
      <c r="P95" s="105">
        <v>205</v>
      </c>
      <c r="Q95" s="33"/>
      <c r="R95" s="20">
        <v>200</v>
      </c>
      <c r="S95" s="92">
        <f t="shared" si="21"/>
        <v>148.42</v>
      </c>
      <c r="T95" s="20">
        <v>140</v>
      </c>
      <c r="U95" s="20">
        <v>147.5</v>
      </c>
      <c r="V95" s="32">
        <v>155</v>
      </c>
      <c r="W95" s="33"/>
      <c r="X95" s="32">
        <v>155</v>
      </c>
      <c r="Y95" s="33">
        <f t="shared" si="22"/>
        <v>115.0255</v>
      </c>
      <c r="Z95" s="20">
        <f t="shared" si="23"/>
        <v>355</v>
      </c>
      <c r="AA95" s="33">
        <f t="shared" si="24"/>
        <v>263.4455</v>
      </c>
      <c r="AB95" s="20">
        <v>235</v>
      </c>
      <c r="AC95" s="20">
        <v>250</v>
      </c>
      <c r="AD95" s="106">
        <v>255</v>
      </c>
      <c r="AE95" s="33"/>
      <c r="AF95" s="32">
        <v>250</v>
      </c>
      <c r="AG95" s="33">
        <f t="shared" si="25"/>
        <v>185.525</v>
      </c>
      <c r="AH95" s="20">
        <f t="shared" si="26"/>
        <v>605</v>
      </c>
      <c r="AI95" s="33">
        <f t="shared" si="27"/>
        <v>448.9705</v>
      </c>
      <c r="AJ95" s="20"/>
      <c r="AK95" s="20"/>
      <c r="AL95" s="20">
        <v>12</v>
      </c>
    </row>
    <row r="96" spans="1:38" ht="14.25" customHeight="1">
      <c r="A96" s="20">
        <v>12</v>
      </c>
      <c r="B96" s="20">
        <v>1</v>
      </c>
      <c r="C96" s="20" t="s">
        <v>26</v>
      </c>
      <c r="D96" s="20" t="s">
        <v>27</v>
      </c>
      <c r="E96" s="20">
        <v>140</v>
      </c>
      <c r="F96" s="20" t="s">
        <v>520</v>
      </c>
      <c r="G96" s="20" t="s">
        <v>83</v>
      </c>
      <c r="H96" s="20" t="s">
        <v>83</v>
      </c>
      <c r="I96" s="20" t="s">
        <v>20</v>
      </c>
      <c r="J96" s="155" t="s">
        <v>521</v>
      </c>
      <c r="K96" s="50" t="s">
        <v>19</v>
      </c>
      <c r="L96" s="19">
        <v>131</v>
      </c>
      <c r="M96" s="92">
        <v>0.5138</v>
      </c>
      <c r="N96" s="29">
        <v>300</v>
      </c>
      <c r="O96" s="105">
        <v>315</v>
      </c>
      <c r="P96" s="32">
        <v>0</v>
      </c>
      <c r="Q96" s="33"/>
      <c r="R96" s="20">
        <v>300</v>
      </c>
      <c r="S96" s="92">
        <f t="shared" si="21"/>
        <v>154.14000000000001</v>
      </c>
      <c r="T96" s="20">
        <v>205</v>
      </c>
      <c r="U96" s="159">
        <v>212.5</v>
      </c>
      <c r="V96" s="159">
        <v>212.5</v>
      </c>
      <c r="W96" s="33"/>
      <c r="X96" s="32">
        <v>205</v>
      </c>
      <c r="Y96" s="33">
        <f t="shared" si="22"/>
        <v>105.32900000000001</v>
      </c>
      <c r="Z96" s="20">
        <f t="shared" si="23"/>
        <v>505</v>
      </c>
      <c r="AA96" s="33">
        <f t="shared" si="24"/>
        <v>259.469</v>
      </c>
      <c r="AB96" s="20">
        <v>300</v>
      </c>
      <c r="AC96" s="20">
        <v>310</v>
      </c>
      <c r="AD96" s="32">
        <v>0</v>
      </c>
      <c r="AE96" s="33"/>
      <c r="AF96" s="32">
        <v>310</v>
      </c>
      <c r="AG96" s="33">
        <f t="shared" si="25"/>
        <v>159.27800000000002</v>
      </c>
      <c r="AH96" s="20">
        <f t="shared" si="26"/>
        <v>815</v>
      </c>
      <c r="AI96" s="33">
        <f t="shared" si="27"/>
        <v>418.747</v>
      </c>
      <c r="AJ96" s="20"/>
      <c r="AK96" s="20"/>
      <c r="AL96" s="20">
        <v>12</v>
      </c>
    </row>
  </sheetData>
  <sheetProtection/>
  <mergeCells count="21">
    <mergeCell ref="AJ3:AJ4"/>
    <mergeCell ref="AK3:AK4"/>
    <mergeCell ref="AL3:AL4"/>
    <mergeCell ref="M3:M4"/>
    <mergeCell ref="N3:S3"/>
    <mergeCell ref="T3:Y3"/>
    <mergeCell ref="Z3:AA3"/>
    <mergeCell ref="AB3:AG3"/>
    <mergeCell ref="AH3:AI3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9"/>
  <sheetViews>
    <sheetView zoomScale="85" zoomScaleNormal="85" zoomScalePageLayoutView="0" workbookViewId="0" topLeftCell="D25">
      <selection activeCell="F25" sqref="F25"/>
    </sheetView>
  </sheetViews>
  <sheetFormatPr defaultColWidth="9.00390625" defaultRowHeight="12.75"/>
  <cols>
    <col min="1" max="1" width="4.875" style="25" bestFit="1" customWidth="1"/>
    <col min="2" max="2" width="6.00390625" style="25" bestFit="1" customWidth="1"/>
    <col min="3" max="3" width="5.625" style="25" customWidth="1"/>
    <col min="4" max="4" width="8.875" style="25" customWidth="1"/>
    <col min="5" max="5" width="5.00390625" style="25" bestFit="1" customWidth="1"/>
    <col min="6" max="6" width="24.00390625" style="25" bestFit="1" customWidth="1"/>
    <col min="7" max="8" width="21.875" style="25" bestFit="1" customWidth="1"/>
    <col min="9" max="9" width="12.625" style="25" bestFit="1" customWidth="1"/>
    <col min="10" max="10" width="11.625" style="25" customWidth="1"/>
    <col min="11" max="11" width="13.25390625" style="25" customWidth="1"/>
    <col min="12" max="12" width="6.75390625" style="26" bestFit="1" customWidth="1"/>
    <col min="13" max="13" width="6.75390625" style="31" bestFit="1" customWidth="1"/>
    <col min="14" max="17" width="6.00390625" style="25" bestFit="1" customWidth="1"/>
    <col min="18" max="18" width="6.625" style="25" bestFit="1" customWidth="1"/>
    <col min="19" max="19" width="8.625" style="31" bestFit="1" customWidth="1"/>
    <col min="20" max="20" width="11.125" style="25" customWidth="1"/>
    <col min="21" max="21" width="18.25390625" style="25" bestFit="1" customWidth="1"/>
    <col min="22" max="22" width="4.875" style="25" bestFit="1" customWidth="1"/>
    <col min="23" max="16384" width="9.125" style="25" customWidth="1"/>
  </cols>
  <sheetData>
    <row r="1" spans="3:18" ht="20.25">
      <c r="C1" s="36" t="s">
        <v>53</v>
      </c>
      <c r="F1" s="41"/>
      <c r="G1" s="22"/>
      <c r="H1" s="22"/>
      <c r="I1" s="22"/>
      <c r="J1" s="24"/>
      <c r="L1" s="23"/>
      <c r="M1" s="30"/>
      <c r="N1" s="22"/>
      <c r="O1" s="22"/>
      <c r="P1" s="22"/>
      <c r="Q1" s="22"/>
      <c r="R1" s="42"/>
    </row>
    <row r="2" spans="3:19" s="43" customFormat="1" ht="21" thickBot="1">
      <c r="C2" s="36" t="s">
        <v>39</v>
      </c>
      <c r="F2" s="44"/>
      <c r="G2" s="22"/>
      <c r="H2" s="44"/>
      <c r="I2" s="22"/>
      <c r="J2" s="44"/>
      <c r="K2" s="44"/>
      <c r="L2" s="45"/>
      <c r="M2" s="46"/>
      <c r="N2" s="44"/>
      <c r="O2" s="44"/>
      <c r="P2" s="44"/>
      <c r="Q2" s="44"/>
      <c r="R2" s="47"/>
      <c r="S2" s="48"/>
    </row>
    <row r="3" spans="1:22" ht="12.75" customHeight="1">
      <c r="A3" s="18" t="s">
        <v>18</v>
      </c>
      <c r="B3" s="16" t="s">
        <v>8</v>
      </c>
      <c r="C3" s="16" t="s">
        <v>23</v>
      </c>
      <c r="D3" s="16" t="s">
        <v>24</v>
      </c>
      <c r="E3" s="16" t="s">
        <v>657</v>
      </c>
      <c r="F3" s="16" t="s">
        <v>3</v>
      </c>
      <c r="G3" s="16" t="s">
        <v>21</v>
      </c>
      <c r="H3" s="16" t="s">
        <v>10</v>
      </c>
      <c r="I3" s="16" t="s">
        <v>11</v>
      </c>
      <c r="J3" s="16" t="s">
        <v>7</v>
      </c>
      <c r="K3" s="16" t="s">
        <v>4</v>
      </c>
      <c r="L3" s="14" t="s">
        <v>1</v>
      </c>
      <c r="M3" s="7" t="s">
        <v>0</v>
      </c>
      <c r="N3" s="8" t="s">
        <v>25</v>
      </c>
      <c r="O3" s="8"/>
      <c r="P3" s="8"/>
      <c r="Q3" s="8"/>
      <c r="R3" s="8"/>
      <c r="S3" s="8"/>
      <c r="T3" s="16" t="s">
        <v>9</v>
      </c>
      <c r="U3" s="12" t="s">
        <v>32</v>
      </c>
      <c r="V3" s="18" t="s">
        <v>18</v>
      </c>
    </row>
    <row r="4" spans="1:22" s="27" customFormat="1" ht="11.25">
      <c r="A4" s="343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2"/>
      <c r="M4" s="320"/>
      <c r="N4" s="162">
        <v>1</v>
      </c>
      <c r="O4" s="162">
        <v>2</v>
      </c>
      <c r="P4" s="162">
        <v>3</v>
      </c>
      <c r="Q4" s="162">
        <v>4</v>
      </c>
      <c r="R4" s="204" t="s">
        <v>6</v>
      </c>
      <c r="S4" s="164" t="s">
        <v>0</v>
      </c>
      <c r="T4" s="344"/>
      <c r="U4" s="345"/>
      <c r="V4" s="343"/>
    </row>
    <row r="5" spans="1:22" ht="13.5" customHeight="1">
      <c r="A5" s="20"/>
      <c r="B5" s="20"/>
      <c r="C5" s="20"/>
      <c r="D5" s="20"/>
      <c r="E5" s="20"/>
      <c r="F5" s="32" t="s">
        <v>232</v>
      </c>
      <c r="G5" s="32" t="s">
        <v>319</v>
      </c>
      <c r="H5" s="20"/>
      <c r="I5" s="20"/>
      <c r="J5" s="51"/>
      <c r="K5" s="50"/>
      <c r="L5" s="19"/>
      <c r="M5" s="33"/>
      <c r="N5" s="20"/>
      <c r="O5" s="20"/>
      <c r="P5" s="20"/>
      <c r="Q5" s="20"/>
      <c r="R5" s="20"/>
      <c r="S5" s="33"/>
      <c r="T5" s="20"/>
      <c r="U5" s="20"/>
      <c r="V5" s="20"/>
    </row>
    <row r="6" spans="1:22" ht="12.75">
      <c r="A6" s="20">
        <v>12</v>
      </c>
      <c r="B6" s="20">
        <v>1</v>
      </c>
      <c r="C6" s="20" t="s">
        <v>38</v>
      </c>
      <c r="D6" s="20" t="s">
        <v>37</v>
      </c>
      <c r="E6" s="20">
        <v>48</v>
      </c>
      <c r="F6" s="20" t="s">
        <v>533</v>
      </c>
      <c r="G6" s="20" t="s">
        <v>78</v>
      </c>
      <c r="H6" s="20" t="s">
        <v>78</v>
      </c>
      <c r="I6" s="20" t="s">
        <v>20</v>
      </c>
      <c r="J6" s="51">
        <v>32353</v>
      </c>
      <c r="K6" s="20" t="s">
        <v>19</v>
      </c>
      <c r="L6" s="19">
        <v>47.6</v>
      </c>
      <c r="M6" s="33">
        <v>1.0405</v>
      </c>
      <c r="N6" s="20">
        <v>37.5</v>
      </c>
      <c r="O6" s="20">
        <v>40</v>
      </c>
      <c r="P6" s="203">
        <v>42.5</v>
      </c>
      <c r="Q6" s="20"/>
      <c r="R6" s="20">
        <v>40</v>
      </c>
      <c r="S6" s="33">
        <f aca="true" t="shared" si="0" ref="S6:S11">R6*M6</f>
        <v>41.62</v>
      </c>
      <c r="T6" s="20" t="s">
        <v>476</v>
      </c>
      <c r="U6" s="20" t="s">
        <v>480</v>
      </c>
      <c r="V6" s="20">
        <v>21</v>
      </c>
    </row>
    <row r="7" spans="1:22" ht="12.75">
      <c r="A7" s="20">
        <v>12</v>
      </c>
      <c r="B7" s="20">
        <v>1</v>
      </c>
      <c r="C7" s="20" t="s">
        <v>38</v>
      </c>
      <c r="D7" s="20" t="s">
        <v>37</v>
      </c>
      <c r="E7" s="20">
        <v>56</v>
      </c>
      <c r="F7" s="20" t="s">
        <v>541</v>
      </c>
      <c r="G7" s="20" t="s">
        <v>28</v>
      </c>
      <c r="H7" s="20" t="s">
        <v>28</v>
      </c>
      <c r="I7" s="20" t="s">
        <v>20</v>
      </c>
      <c r="J7" s="51">
        <v>32330</v>
      </c>
      <c r="K7" s="20" t="s">
        <v>19</v>
      </c>
      <c r="L7" s="19">
        <v>53.95</v>
      </c>
      <c r="M7" s="33">
        <v>0.939</v>
      </c>
      <c r="N7" s="20">
        <v>50</v>
      </c>
      <c r="O7" s="20">
        <v>52.5</v>
      </c>
      <c r="P7" s="20">
        <v>55</v>
      </c>
      <c r="Q7" s="20"/>
      <c r="R7" s="20">
        <v>55</v>
      </c>
      <c r="S7" s="33">
        <f t="shared" si="0"/>
        <v>51.644999999999996</v>
      </c>
      <c r="T7" s="20" t="s">
        <v>474</v>
      </c>
      <c r="U7" s="20" t="s">
        <v>672</v>
      </c>
      <c r="V7" s="20">
        <v>48</v>
      </c>
    </row>
    <row r="8" spans="1:22" ht="12.75">
      <c r="A8" s="20">
        <v>5</v>
      </c>
      <c r="B8" s="20">
        <v>2</v>
      </c>
      <c r="C8" s="20" t="s">
        <v>38</v>
      </c>
      <c r="D8" s="20" t="s">
        <v>37</v>
      </c>
      <c r="E8" s="20">
        <v>56</v>
      </c>
      <c r="F8" s="20" t="s">
        <v>540</v>
      </c>
      <c r="G8" s="20" t="s">
        <v>78</v>
      </c>
      <c r="H8" s="20" t="s">
        <v>78</v>
      </c>
      <c r="I8" s="20" t="s">
        <v>20</v>
      </c>
      <c r="J8" s="51">
        <v>34690</v>
      </c>
      <c r="K8" s="20" t="s">
        <v>19</v>
      </c>
      <c r="L8" s="19">
        <v>55.2</v>
      </c>
      <c r="M8" s="33">
        <v>0.9208</v>
      </c>
      <c r="N8" s="20">
        <v>42.5</v>
      </c>
      <c r="O8" s="20">
        <v>47.5</v>
      </c>
      <c r="P8" s="203">
        <v>52.5</v>
      </c>
      <c r="Q8" s="20"/>
      <c r="R8" s="20">
        <v>47.5</v>
      </c>
      <c r="S8" s="33">
        <f t="shared" si="0"/>
        <v>43.738</v>
      </c>
      <c r="T8" s="20" t="s">
        <v>475</v>
      </c>
      <c r="U8" s="20" t="s">
        <v>480</v>
      </c>
      <c r="V8" s="20">
        <v>20</v>
      </c>
    </row>
    <row r="9" spans="1:22" ht="12.75">
      <c r="A9" s="20">
        <v>0</v>
      </c>
      <c r="B9" s="20" t="s">
        <v>234</v>
      </c>
      <c r="C9" s="20" t="s">
        <v>38</v>
      </c>
      <c r="D9" s="20" t="s">
        <v>37</v>
      </c>
      <c r="E9" s="20">
        <v>56</v>
      </c>
      <c r="F9" s="20" t="s">
        <v>537</v>
      </c>
      <c r="G9" s="20" t="s">
        <v>51</v>
      </c>
      <c r="H9" s="20" t="s">
        <v>52</v>
      </c>
      <c r="I9" s="20" t="s">
        <v>20</v>
      </c>
      <c r="J9" s="51">
        <v>31573</v>
      </c>
      <c r="K9" s="20" t="s">
        <v>19</v>
      </c>
      <c r="L9" s="19">
        <v>55.75</v>
      </c>
      <c r="M9" s="33">
        <v>0.911</v>
      </c>
      <c r="N9" s="203">
        <v>45</v>
      </c>
      <c r="O9" s="203">
        <v>47.5</v>
      </c>
      <c r="P9" s="203">
        <v>47.5</v>
      </c>
      <c r="Q9" s="20"/>
      <c r="R9" s="20">
        <v>0</v>
      </c>
      <c r="S9" s="33">
        <f t="shared" si="0"/>
        <v>0</v>
      </c>
      <c r="T9" s="20"/>
      <c r="U9" s="20" t="s">
        <v>538</v>
      </c>
      <c r="V9" s="20">
        <v>0</v>
      </c>
    </row>
    <row r="10" spans="1:22" ht="12.75">
      <c r="A10" s="20">
        <v>12</v>
      </c>
      <c r="B10" s="20">
        <v>1</v>
      </c>
      <c r="C10" s="20" t="s">
        <v>38</v>
      </c>
      <c r="D10" s="20" t="s">
        <v>37</v>
      </c>
      <c r="E10" s="20">
        <v>60</v>
      </c>
      <c r="F10" s="20" t="s">
        <v>535</v>
      </c>
      <c r="G10" s="20" t="s">
        <v>78</v>
      </c>
      <c r="H10" s="20" t="s">
        <v>78</v>
      </c>
      <c r="I10" s="20" t="s">
        <v>20</v>
      </c>
      <c r="J10" s="51">
        <v>30200</v>
      </c>
      <c r="K10" s="20" t="s">
        <v>19</v>
      </c>
      <c r="L10" s="19">
        <v>58.8</v>
      </c>
      <c r="M10" s="33">
        <v>0.8738</v>
      </c>
      <c r="N10" s="20">
        <v>37.5</v>
      </c>
      <c r="O10" s="20">
        <v>40</v>
      </c>
      <c r="P10" s="203">
        <v>45</v>
      </c>
      <c r="Q10" s="20"/>
      <c r="R10" s="20">
        <v>40</v>
      </c>
      <c r="S10" s="33">
        <f t="shared" si="0"/>
        <v>34.952</v>
      </c>
      <c r="T10" s="20"/>
      <c r="U10" s="20" t="s">
        <v>480</v>
      </c>
      <c r="V10" s="20">
        <v>12</v>
      </c>
    </row>
    <row r="11" spans="1:22" ht="12.75" customHeight="1">
      <c r="A11" s="20">
        <v>12</v>
      </c>
      <c r="B11" s="20">
        <v>1</v>
      </c>
      <c r="C11" s="20" t="s">
        <v>38</v>
      </c>
      <c r="D11" s="20" t="s">
        <v>37</v>
      </c>
      <c r="E11" s="20">
        <v>67.5</v>
      </c>
      <c r="F11" s="20" t="s">
        <v>536</v>
      </c>
      <c r="G11" s="20" t="s">
        <v>78</v>
      </c>
      <c r="H11" s="20" t="s">
        <v>78</v>
      </c>
      <c r="I11" s="20" t="s">
        <v>20</v>
      </c>
      <c r="J11" s="51">
        <v>31016</v>
      </c>
      <c r="K11" s="20" t="s">
        <v>19</v>
      </c>
      <c r="L11" s="19">
        <v>63.8</v>
      </c>
      <c r="M11" s="33">
        <v>0.8159</v>
      </c>
      <c r="N11" s="20">
        <v>40</v>
      </c>
      <c r="O11" s="20">
        <v>42.5</v>
      </c>
      <c r="P11" s="203">
        <v>45</v>
      </c>
      <c r="Q11" s="20"/>
      <c r="R11" s="20">
        <v>42.5</v>
      </c>
      <c r="S11" s="33">
        <f t="shared" si="0"/>
        <v>34.67575</v>
      </c>
      <c r="T11" s="20"/>
      <c r="U11" s="20" t="s">
        <v>480</v>
      </c>
      <c r="V11" s="20">
        <v>12</v>
      </c>
    </row>
    <row r="12" spans="1:22" ht="13.5" customHeight="1">
      <c r="A12" s="20"/>
      <c r="B12" s="20"/>
      <c r="C12" s="20"/>
      <c r="D12" s="20"/>
      <c r="E12" s="20"/>
      <c r="F12" s="32" t="s">
        <v>233</v>
      </c>
      <c r="G12" s="20"/>
      <c r="H12" s="20"/>
      <c r="I12" s="20"/>
      <c r="J12" s="51"/>
      <c r="K12" s="50"/>
      <c r="L12" s="19"/>
      <c r="M12" s="33"/>
      <c r="N12" s="20"/>
      <c r="O12" s="20"/>
      <c r="P12" s="20"/>
      <c r="Q12" s="20"/>
      <c r="R12" s="20"/>
      <c r="S12" s="33"/>
      <c r="T12" s="20"/>
      <c r="U12" s="20"/>
      <c r="V12" s="20"/>
    </row>
    <row r="13" spans="1:22" ht="12.75">
      <c r="A13" s="20">
        <v>12</v>
      </c>
      <c r="B13" s="20">
        <v>1</v>
      </c>
      <c r="C13" s="20" t="s">
        <v>38</v>
      </c>
      <c r="D13" s="20" t="s">
        <v>37</v>
      </c>
      <c r="E13" s="20">
        <v>44</v>
      </c>
      <c r="F13" s="20" t="s">
        <v>532</v>
      </c>
      <c r="G13" s="20" t="s">
        <v>88</v>
      </c>
      <c r="H13" s="20" t="s">
        <v>22</v>
      </c>
      <c r="I13" s="20" t="s">
        <v>20</v>
      </c>
      <c r="J13" s="51">
        <v>40583</v>
      </c>
      <c r="K13" s="20" t="s">
        <v>84</v>
      </c>
      <c r="L13" s="19">
        <v>39.6</v>
      </c>
      <c r="M13" s="33">
        <v>1.6154</v>
      </c>
      <c r="N13" s="20">
        <v>20</v>
      </c>
      <c r="O13" s="20">
        <v>22.5</v>
      </c>
      <c r="P13" s="203">
        <v>25</v>
      </c>
      <c r="Q13" s="20"/>
      <c r="R13" s="20">
        <v>22.5</v>
      </c>
      <c r="S13" s="33">
        <f aca="true" t="shared" si="1" ref="S13:S47">R13*M13</f>
        <v>36.3465</v>
      </c>
      <c r="T13" s="20"/>
      <c r="U13" s="20" t="s">
        <v>129</v>
      </c>
      <c r="V13" s="20">
        <v>12</v>
      </c>
    </row>
    <row r="14" spans="1:22" ht="12.75">
      <c r="A14" s="20">
        <v>12</v>
      </c>
      <c r="B14" s="20">
        <v>1</v>
      </c>
      <c r="C14" s="20" t="s">
        <v>38</v>
      </c>
      <c r="D14" s="20" t="s">
        <v>37</v>
      </c>
      <c r="E14" s="20">
        <v>52</v>
      </c>
      <c r="F14" s="20" t="s">
        <v>245</v>
      </c>
      <c r="G14" s="20" t="s">
        <v>33</v>
      </c>
      <c r="H14" s="20" t="s">
        <v>33</v>
      </c>
      <c r="I14" s="20" t="s">
        <v>33</v>
      </c>
      <c r="J14" s="51">
        <v>30715</v>
      </c>
      <c r="K14" s="20" t="s">
        <v>19</v>
      </c>
      <c r="L14" s="19">
        <v>50.85</v>
      </c>
      <c r="M14" s="33">
        <v>0.9757</v>
      </c>
      <c r="N14" s="20">
        <v>90</v>
      </c>
      <c r="O14" s="203">
        <v>102.5</v>
      </c>
      <c r="P14" s="203">
        <v>102.5</v>
      </c>
      <c r="Q14" s="20"/>
      <c r="R14" s="20">
        <v>90</v>
      </c>
      <c r="S14" s="33">
        <f t="shared" si="1"/>
        <v>87.813</v>
      </c>
      <c r="T14" s="20"/>
      <c r="U14" s="20"/>
      <c r="V14" s="20">
        <v>12</v>
      </c>
    </row>
    <row r="15" spans="1:22" ht="12.75">
      <c r="A15" s="20">
        <v>12</v>
      </c>
      <c r="B15" s="20">
        <v>1</v>
      </c>
      <c r="C15" s="20" t="s">
        <v>38</v>
      </c>
      <c r="D15" s="20" t="s">
        <v>37</v>
      </c>
      <c r="E15" s="20">
        <v>67.5</v>
      </c>
      <c r="F15" s="20" t="s">
        <v>543</v>
      </c>
      <c r="G15" s="20" t="s">
        <v>544</v>
      </c>
      <c r="H15" s="20" t="s">
        <v>545</v>
      </c>
      <c r="I15" s="20" t="s">
        <v>20</v>
      </c>
      <c r="J15" s="51">
        <v>28761</v>
      </c>
      <c r="K15" s="20" t="s">
        <v>50</v>
      </c>
      <c r="L15" s="19">
        <v>67</v>
      </c>
      <c r="M15" s="33">
        <v>0.7329</v>
      </c>
      <c r="N15" s="20">
        <v>115</v>
      </c>
      <c r="O15" s="20">
        <v>120</v>
      </c>
      <c r="P15" s="20">
        <v>120</v>
      </c>
      <c r="Q15" s="20"/>
      <c r="R15" s="20">
        <v>120</v>
      </c>
      <c r="S15" s="33">
        <f t="shared" si="1"/>
        <v>87.948</v>
      </c>
      <c r="T15" s="20"/>
      <c r="U15" s="20" t="s">
        <v>671</v>
      </c>
      <c r="V15" s="20">
        <v>12</v>
      </c>
    </row>
    <row r="16" spans="1:22" ht="12.75">
      <c r="A16" s="20">
        <v>12</v>
      </c>
      <c r="B16" s="20">
        <v>1</v>
      </c>
      <c r="C16" s="20" t="s">
        <v>38</v>
      </c>
      <c r="D16" s="20" t="s">
        <v>37</v>
      </c>
      <c r="E16" s="20">
        <v>67.5</v>
      </c>
      <c r="F16" s="20" t="s">
        <v>542</v>
      </c>
      <c r="G16" s="20" t="s">
        <v>28</v>
      </c>
      <c r="H16" s="20" t="s">
        <v>28</v>
      </c>
      <c r="I16" s="20" t="s">
        <v>20</v>
      </c>
      <c r="J16" s="51">
        <v>24952</v>
      </c>
      <c r="K16" s="20" t="s">
        <v>55</v>
      </c>
      <c r="L16" s="19">
        <v>63.15</v>
      </c>
      <c r="M16" s="33">
        <v>0.9306</v>
      </c>
      <c r="N16" s="20">
        <v>117.5</v>
      </c>
      <c r="O16" s="203">
        <v>120</v>
      </c>
      <c r="P16" s="20">
        <v>120</v>
      </c>
      <c r="Q16" s="20"/>
      <c r="R16" s="20">
        <v>120</v>
      </c>
      <c r="S16" s="33">
        <f t="shared" si="1"/>
        <v>111.672</v>
      </c>
      <c r="T16" s="20"/>
      <c r="U16" s="20"/>
      <c r="V16" s="20">
        <v>12</v>
      </c>
    </row>
    <row r="17" spans="1:22" ht="12.75">
      <c r="A17" s="20">
        <v>12</v>
      </c>
      <c r="B17" s="20">
        <v>1</v>
      </c>
      <c r="C17" s="20" t="s">
        <v>38</v>
      </c>
      <c r="D17" s="20" t="s">
        <v>37</v>
      </c>
      <c r="E17" s="20">
        <v>67.5</v>
      </c>
      <c r="F17" s="20" t="s">
        <v>539</v>
      </c>
      <c r="G17" s="20" t="s">
        <v>88</v>
      </c>
      <c r="H17" s="20" t="s">
        <v>22</v>
      </c>
      <c r="I17" s="20" t="s">
        <v>20</v>
      </c>
      <c r="J17" s="51">
        <v>38553</v>
      </c>
      <c r="K17" s="20" t="s">
        <v>36</v>
      </c>
      <c r="L17" s="19">
        <v>62.55</v>
      </c>
      <c r="M17" s="33">
        <v>0.9596</v>
      </c>
      <c r="N17" s="20">
        <v>45</v>
      </c>
      <c r="O17" s="203">
        <v>50</v>
      </c>
      <c r="P17" s="203">
        <v>50</v>
      </c>
      <c r="Q17" s="20"/>
      <c r="R17" s="20">
        <v>45</v>
      </c>
      <c r="S17" s="33">
        <f t="shared" si="1"/>
        <v>43.182</v>
      </c>
      <c r="T17" s="20"/>
      <c r="U17" s="20" t="s">
        <v>129</v>
      </c>
      <c r="V17" s="20">
        <v>12</v>
      </c>
    </row>
    <row r="18" spans="1:22" ht="12.75">
      <c r="A18" s="20">
        <v>12</v>
      </c>
      <c r="B18" s="20">
        <v>1</v>
      </c>
      <c r="C18" s="20" t="s">
        <v>38</v>
      </c>
      <c r="D18" s="20" t="s">
        <v>37</v>
      </c>
      <c r="E18" s="20">
        <v>75</v>
      </c>
      <c r="F18" s="20" t="s">
        <v>546</v>
      </c>
      <c r="G18" s="20" t="s">
        <v>212</v>
      </c>
      <c r="H18" s="20" t="s">
        <v>212</v>
      </c>
      <c r="I18" s="20" t="s">
        <v>20</v>
      </c>
      <c r="J18" s="51">
        <v>26025</v>
      </c>
      <c r="K18" s="20" t="s">
        <v>59</v>
      </c>
      <c r="L18" s="19">
        <v>73.8</v>
      </c>
      <c r="M18" s="33">
        <v>0.7517</v>
      </c>
      <c r="N18" s="20">
        <v>100</v>
      </c>
      <c r="O18" s="20">
        <v>107.5</v>
      </c>
      <c r="P18" s="20">
        <v>110</v>
      </c>
      <c r="Q18" s="20"/>
      <c r="R18" s="20">
        <v>110</v>
      </c>
      <c r="S18" s="33">
        <f t="shared" si="1"/>
        <v>82.687</v>
      </c>
      <c r="T18" s="20"/>
      <c r="U18" s="20"/>
      <c r="V18" s="20">
        <v>12</v>
      </c>
    </row>
    <row r="19" spans="1:22" ht="12.75">
      <c r="A19" s="20">
        <v>12</v>
      </c>
      <c r="B19" s="20">
        <v>1</v>
      </c>
      <c r="C19" s="20" t="s">
        <v>38</v>
      </c>
      <c r="D19" s="20" t="s">
        <v>37</v>
      </c>
      <c r="E19" s="20">
        <v>75</v>
      </c>
      <c r="F19" s="20" t="s">
        <v>550</v>
      </c>
      <c r="G19" s="20" t="s">
        <v>551</v>
      </c>
      <c r="H19" s="20" t="s">
        <v>552</v>
      </c>
      <c r="I19" s="20" t="s">
        <v>20</v>
      </c>
      <c r="J19" s="51">
        <v>25181</v>
      </c>
      <c r="K19" s="20" t="s">
        <v>55</v>
      </c>
      <c r="L19" s="19">
        <v>72.9</v>
      </c>
      <c r="M19" s="33">
        <v>0.7973</v>
      </c>
      <c r="N19" s="20">
        <v>115</v>
      </c>
      <c r="O19" s="20">
        <v>120</v>
      </c>
      <c r="P19" s="203">
        <v>122.5</v>
      </c>
      <c r="Q19" s="20"/>
      <c r="R19" s="20">
        <v>120</v>
      </c>
      <c r="S19" s="33">
        <f t="shared" si="1"/>
        <v>95.676</v>
      </c>
      <c r="T19" s="20"/>
      <c r="U19" s="20"/>
      <c r="V19" s="20">
        <v>12</v>
      </c>
    </row>
    <row r="20" spans="1:22" ht="12.75">
      <c r="A20" s="20">
        <v>12</v>
      </c>
      <c r="B20" s="20">
        <v>1</v>
      </c>
      <c r="C20" s="20" t="s">
        <v>38</v>
      </c>
      <c r="D20" s="20" t="s">
        <v>37</v>
      </c>
      <c r="E20" s="20">
        <v>82.5</v>
      </c>
      <c r="F20" s="20" t="s">
        <v>301</v>
      </c>
      <c r="G20" s="20" t="s">
        <v>195</v>
      </c>
      <c r="H20" s="20" t="s">
        <v>195</v>
      </c>
      <c r="I20" s="20" t="s">
        <v>20</v>
      </c>
      <c r="J20" s="51">
        <v>25232</v>
      </c>
      <c r="K20" s="20" t="s">
        <v>55</v>
      </c>
      <c r="L20" s="19">
        <v>82.45</v>
      </c>
      <c r="M20" s="33">
        <v>0.7264</v>
      </c>
      <c r="N20" s="20">
        <v>110</v>
      </c>
      <c r="O20" s="20">
        <v>117.5</v>
      </c>
      <c r="P20" s="20">
        <v>120</v>
      </c>
      <c r="Q20" s="20"/>
      <c r="R20" s="20">
        <v>120</v>
      </c>
      <c r="S20" s="33">
        <f t="shared" si="1"/>
        <v>87.168</v>
      </c>
      <c r="T20" s="20"/>
      <c r="U20" s="20"/>
      <c r="V20" s="20">
        <v>12</v>
      </c>
    </row>
    <row r="21" spans="1:22" ht="12.75">
      <c r="A21" s="20">
        <v>5</v>
      </c>
      <c r="B21" s="20">
        <v>2</v>
      </c>
      <c r="C21" s="20" t="s">
        <v>38</v>
      </c>
      <c r="D21" s="20" t="s">
        <v>37</v>
      </c>
      <c r="E21" s="20">
        <v>82.5</v>
      </c>
      <c r="F21" s="20" t="s">
        <v>547</v>
      </c>
      <c r="G21" s="20" t="s">
        <v>88</v>
      </c>
      <c r="H21" s="20" t="s">
        <v>22</v>
      </c>
      <c r="I21" s="20" t="s">
        <v>20</v>
      </c>
      <c r="J21" s="51">
        <v>23878</v>
      </c>
      <c r="K21" s="20" t="s">
        <v>55</v>
      </c>
      <c r="L21" s="19">
        <v>81.75</v>
      </c>
      <c r="M21" s="33">
        <v>0.8286</v>
      </c>
      <c r="N21" s="20">
        <v>90</v>
      </c>
      <c r="O21" s="20">
        <v>102.5</v>
      </c>
      <c r="P21" s="203">
        <v>110</v>
      </c>
      <c r="Q21" s="20"/>
      <c r="R21" s="20">
        <v>102.5</v>
      </c>
      <c r="S21" s="33">
        <f t="shared" si="1"/>
        <v>84.9315</v>
      </c>
      <c r="T21" s="20"/>
      <c r="U21" s="20" t="s">
        <v>129</v>
      </c>
      <c r="V21" s="20">
        <v>5</v>
      </c>
    </row>
    <row r="22" spans="1:22" ht="12.75">
      <c r="A22" s="20">
        <v>12</v>
      </c>
      <c r="B22" s="20">
        <v>1</v>
      </c>
      <c r="C22" s="20" t="s">
        <v>38</v>
      </c>
      <c r="D22" s="20" t="s">
        <v>37</v>
      </c>
      <c r="E22" s="20">
        <v>82.5</v>
      </c>
      <c r="F22" s="20" t="s">
        <v>291</v>
      </c>
      <c r="G22" s="20" t="s">
        <v>195</v>
      </c>
      <c r="H22" s="20" t="s">
        <v>195</v>
      </c>
      <c r="I22" s="20" t="s">
        <v>20</v>
      </c>
      <c r="J22" s="51">
        <v>31779</v>
      </c>
      <c r="K22" s="20" t="s">
        <v>19</v>
      </c>
      <c r="L22" s="19">
        <v>81.65</v>
      </c>
      <c r="M22" s="33">
        <v>0.6235</v>
      </c>
      <c r="N22" s="20">
        <v>145</v>
      </c>
      <c r="O22" s="20">
        <v>152.5</v>
      </c>
      <c r="P22" s="20">
        <v>157.5</v>
      </c>
      <c r="Q22" s="20"/>
      <c r="R22" s="20">
        <v>157.5</v>
      </c>
      <c r="S22" s="33">
        <f t="shared" si="1"/>
        <v>98.20125</v>
      </c>
      <c r="T22" s="20" t="s">
        <v>476</v>
      </c>
      <c r="U22" s="20"/>
      <c r="V22" s="20">
        <v>21</v>
      </c>
    </row>
    <row r="23" spans="1:22" ht="12.75">
      <c r="A23" s="20">
        <v>5</v>
      </c>
      <c r="B23" s="20">
        <v>2</v>
      </c>
      <c r="C23" s="20" t="s">
        <v>38</v>
      </c>
      <c r="D23" s="20" t="s">
        <v>37</v>
      </c>
      <c r="E23" s="20">
        <v>82.5</v>
      </c>
      <c r="F23" s="20" t="s">
        <v>293</v>
      </c>
      <c r="G23" s="20" t="s">
        <v>553</v>
      </c>
      <c r="H23" s="20" t="s">
        <v>554</v>
      </c>
      <c r="I23" s="20" t="s">
        <v>20</v>
      </c>
      <c r="J23" s="51">
        <v>30309</v>
      </c>
      <c r="K23" s="20" t="s">
        <v>19</v>
      </c>
      <c r="L23" s="19">
        <v>82.5</v>
      </c>
      <c r="M23" s="33">
        <v>0.6193</v>
      </c>
      <c r="N23" s="20">
        <v>115</v>
      </c>
      <c r="O23" s="20">
        <v>120</v>
      </c>
      <c r="P23" s="203">
        <v>125</v>
      </c>
      <c r="Q23" s="20"/>
      <c r="R23" s="20">
        <v>120</v>
      </c>
      <c r="S23" s="33">
        <f t="shared" si="1"/>
        <v>74.316</v>
      </c>
      <c r="T23" s="20"/>
      <c r="U23" s="20" t="s">
        <v>482</v>
      </c>
      <c r="V23" s="20">
        <v>5</v>
      </c>
    </row>
    <row r="24" spans="1:22" ht="12.75">
      <c r="A24" s="20">
        <v>12</v>
      </c>
      <c r="B24" s="20">
        <v>1</v>
      </c>
      <c r="C24" s="20" t="s">
        <v>38</v>
      </c>
      <c r="D24" s="20" t="s">
        <v>37</v>
      </c>
      <c r="E24" s="20">
        <v>90</v>
      </c>
      <c r="F24" s="20" t="s">
        <v>306</v>
      </c>
      <c r="G24" s="20" t="s">
        <v>88</v>
      </c>
      <c r="H24" s="20" t="s">
        <v>22</v>
      </c>
      <c r="I24" s="20" t="s">
        <v>20</v>
      </c>
      <c r="J24" s="51">
        <v>27259</v>
      </c>
      <c r="K24" s="20" t="s">
        <v>59</v>
      </c>
      <c r="L24" s="19">
        <v>88.2</v>
      </c>
      <c r="M24" s="33">
        <v>0.621</v>
      </c>
      <c r="N24" s="20">
        <v>115</v>
      </c>
      <c r="O24" s="20">
        <v>120</v>
      </c>
      <c r="P24" s="20">
        <v>122.5</v>
      </c>
      <c r="Q24" s="20"/>
      <c r="R24" s="20">
        <v>122.5</v>
      </c>
      <c r="S24" s="33">
        <f t="shared" si="1"/>
        <v>76.0725</v>
      </c>
      <c r="T24" s="20"/>
      <c r="U24" s="20" t="s">
        <v>129</v>
      </c>
      <c r="V24" s="20">
        <v>12</v>
      </c>
    </row>
    <row r="25" spans="1:22" ht="12.75">
      <c r="A25" s="20">
        <v>5</v>
      </c>
      <c r="B25" s="20">
        <v>2</v>
      </c>
      <c r="C25" s="20" t="s">
        <v>38</v>
      </c>
      <c r="D25" s="20" t="s">
        <v>37</v>
      </c>
      <c r="E25" s="20">
        <v>90</v>
      </c>
      <c r="F25" s="20" t="s">
        <v>548</v>
      </c>
      <c r="G25" s="20" t="s">
        <v>549</v>
      </c>
      <c r="H25" s="20" t="s">
        <v>52</v>
      </c>
      <c r="I25" s="20" t="s">
        <v>20</v>
      </c>
      <c r="J25" s="51">
        <v>25713</v>
      </c>
      <c r="K25" s="20" t="s">
        <v>59</v>
      </c>
      <c r="L25" s="19">
        <v>87.6</v>
      </c>
      <c r="M25" s="33">
        <v>0.6809</v>
      </c>
      <c r="N25" s="20">
        <v>105</v>
      </c>
      <c r="O25" s="20">
        <v>112.5</v>
      </c>
      <c r="P25" s="20">
        <v>120</v>
      </c>
      <c r="Q25" s="20"/>
      <c r="R25" s="20">
        <v>120</v>
      </c>
      <c r="S25" s="33">
        <f t="shared" si="1"/>
        <v>81.708</v>
      </c>
      <c r="T25" s="20"/>
      <c r="U25" s="20"/>
      <c r="V25" s="20">
        <v>5</v>
      </c>
    </row>
    <row r="26" spans="1:22" ht="12" customHeight="1">
      <c r="A26" s="20">
        <v>12</v>
      </c>
      <c r="B26" s="20">
        <v>1</v>
      </c>
      <c r="C26" s="20" t="s">
        <v>38</v>
      </c>
      <c r="D26" s="20" t="s">
        <v>37</v>
      </c>
      <c r="E26" s="20">
        <v>90</v>
      </c>
      <c r="F26" s="20" t="s">
        <v>190</v>
      </c>
      <c r="G26" s="20" t="s">
        <v>149</v>
      </c>
      <c r="H26" s="20" t="s">
        <v>22</v>
      </c>
      <c r="I26" s="20" t="s">
        <v>20</v>
      </c>
      <c r="J26" s="51">
        <v>21851</v>
      </c>
      <c r="K26" s="20" t="s">
        <v>72</v>
      </c>
      <c r="L26" s="19">
        <v>90</v>
      </c>
      <c r="M26" s="33">
        <v>0.9306</v>
      </c>
      <c r="N26" s="20">
        <v>120</v>
      </c>
      <c r="O26" s="20">
        <v>125</v>
      </c>
      <c r="P26" s="20">
        <v>130</v>
      </c>
      <c r="Q26" s="20"/>
      <c r="R26" s="20">
        <v>130</v>
      </c>
      <c r="S26" s="33">
        <f t="shared" si="1"/>
        <v>120.978</v>
      </c>
      <c r="T26" s="20"/>
      <c r="U26" s="20"/>
      <c r="V26" s="20">
        <v>12</v>
      </c>
    </row>
    <row r="27" spans="1:22" ht="12.75">
      <c r="A27" s="20">
        <v>12</v>
      </c>
      <c r="B27" s="20">
        <v>1</v>
      </c>
      <c r="C27" s="20" t="s">
        <v>38</v>
      </c>
      <c r="D27" s="20" t="s">
        <v>37</v>
      </c>
      <c r="E27" s="20">
        <v>90</v>
      </c>
      <c r="F27" s="20" t="s">
        <v>137</v>
      </c>
      <c r="G27" s="20" t="s">
        <v>28</v>
      </c>
      <c r="H27" s="20" t="s">
        <v>28</v>
      </c>
      <c r="I27" s="20" t="s">
        <v>20</v>
      </c>
      <c r="J27" s="51">
        <v>19844</v>
      </c>
      <c r="K27" s="50" t="s">
        <v>76</v>
      </c>
      <c r="L27" s="19">
        <v>87.3</v>
      </c>
      <c r="M27" s="33">
        <v>1.1453</v>
      </c>
      <c r="N27" s="20">
        <v>117.5</v>
      </c>
      <c r="O27" s="20">
        <v>122.5</v>
      </c>
      <c r="P27" s="203">
        <v>125</v>
      </c>
      <c r="Q27" s="20"/>
      <c r="R27" s="20">
        <v>122.5</v>
      </c>
      <c r="S27" s="33">
        <f t="shared" si="1"/>
        <v>140.29925</v>
      </c>
      <c r="T27" s="20" t="s">
        <v>473</v>
      </c>
      <c r="U27" s="20"/>
      <c r="V27" s="20">
        <v>21</v>
      </c>
    </row>
    <row r="28" spans="1:22" ht="12.75">
      <c r="A28" s="20">
        <v>12</v>
      </c>
      <c r="B28" s="20">
        <v>1</v>
      </c>
      <c r="C28" s="20" t="s">
        <v>38</v>
      </c>
      <c r="D28" s="20" t="s">
        <v>37</v>
      </c>
      <c r="E28" s="20">
        <v>90</v>
      </c>
      <c r="F28" s="20" t="s">
        <v>141</v>
      </c>
      <c r="G28" s="20" t="s">
        <v>28</v>
      </c>
      <c r="H28" s="20" t="s">
        <v>28</v>
      </c>
      <c r="I28" s="20" t="s">
        <v>20</v>
      </c>
      <c r="J28" s="51">
        <v>18153</v>
      </c>
      <c r="K28" s="20" t="s">
        <v>134</v>
      </c>
      <c r="L28" s="19">
        <v>83.5</v>
      </c>
      <c r="M28" s="33">
        <v>1.2665</v>
      </c>
      <c r="N28" s="203">
        <v>95</v>
      </c>
      <c r="O28" s="20">
        <v>95</v>
      </c>
      <c r="P28" s="20">
        <v>97.5</v>
      </c>
      <c r="Q28" s="20"/>
      <c r="R28" s="20">
        <v>97.5</v>
      </c>
      <c r="S28" s="33">
        <f t="shared" si="1"/>
        <v>123.48375</v>
      </c>
      <c r="T28" s="20"/>
      <c r="U28" s="20" t="s">
        <v>668</v>
      </c>
      <c r="V28" s="20">
        <v>12</v>
      </c>
    </row>
    <row r="29" spans="1:22" ht="12.75">
      <c r="A29" s="20">
        <v>12</v>
      </c>
      <c r="B29" s="20">
        <v>1</v>
      </c>
      <c r="C29" s="20" t="s">
        <v>38</v>
      </c>
      <c r="D29" s="20" t="s">
        <v>37</v>
      </c>
      <c r="E29" s="20">
        <v>90</v>
      </c>
      <c r="F29" s="20" t="s">
        <v>555</v>
      </c>
      <c r="G29" s="20" t="s">
        <v>556</v>
      </c>
      <c r="H29" s="20" t="s">
        <v>556</v>
      </c>
      <c r="I29" s="20" t="s">
        <v>20</v>
      </c>
      <c r="J29" s="51">
        <v>16313</v>
      </c>
      <c r="K29" s="20" t="s">
        <v>557</v>
      </c>
      <c r="L29" s="19">
        <v>88.45</v>
      </c>
      <c r="M29" s="33">
        <v>1.2319</v>
      </c>
      <c r="N29" s="20">
        <v>112.5</v>
      </c>
      <c r="O29" s="20">
        <v>120</v>
      </c>
      <c r="P29" s="20">
        <v>127.5</v>
      </c>
      <c r="Q29" s="20"/>
      <c r="R29" s="20">
        <v>127.5</v>
      </c>
      <c r="S29" s="33">
        <f t="shared" si="1"/>
        <v>157.06725</v>
      </c>
      <c r="T29" s="20" t="s">
        <v>471</v>
      </c>
      <c r="U29" s="20"/>
      <c r="V29" s="20">
        <v>48</v>
      </c>
    </row>
    <row r="30" spans="1:22" ht="12.75">
      <c r="A30" s="20">
        <v>12</v>
      </c>
      <c r="B30" s="20">
        <v>1</v>
      </c>
      <c r="C30" s="20" t="s">
        <v>38</v>
      </c>
      <c r="D30" s="20" t="s">
        <v>37</v>
      </c>
      <c r="E30" s="20">
        <v>90</v>
      </c>
      <c r="F30" s="20" t="s">
        <v>560</v>
      </c>
      <c r="G30" s="20" t="s">
        <v>314</v>
      </c>
      <c r="H30" s="20" t="s">
        <v>22</v>
      </c>
      <c r="I30" s="20" t="s">
        <v>20</v>
      </c>
      <c r="J30" s="51">
        <v>34487</v>
      </c>
      <c r="K30" s="50" t="s">
        <v>19</v>
      </c>
      <c r="L30" s="19">
        <v>86.5</v>
      </c>
      <c r="M30" s="33">
        <v>0.6</v>
      </c>
      <c r="N30" s="20">
        <v>175</v>
      </c>
      <c r="O30" s="20">
        <v>185</v>
      </c>
      <c r="P30" s="203">
        <v>190</v>
      </c>
      <c r="Q30" s="20"/>
      <c r="R30" s="20">
        <v>185</v>
      </c>
      <c r="S30" s="33">
        <f t="shared" si="1"/>
        <v>111</v>
      </c>
      <c r="T30" s="20" t="s">
        <v>474</v>
      </c>
      <c r="U30" s="20"/>
      <c r="V30" s="20">
        <v>48</v>
      </c>
    </row>
    <row r="31" spans="1:22" ht="12.75">
      <c r="A31" s="20">
        <v>5</v>
      </c>
      <c r="B31" s="20">
        <v>2</v>
      </c>
      <c r="C31" s="20" t="s">
        <v>38</v>
      </c>
      <c r="D31" s="20" t="s">
        <v>37</v>
      </c>
      <c r="E31" s="20">
        <v>90</v>
      </c>
      <c r="F31" s="20" t="s">
        <v>559</v>
      </c>
      <c r="G31" s="20" t="s">
        <v>286</v>
      </c>
      <c r="H31" s="20" t="s">
        <v>52</v>
      </c>
      <c r="I31" s="20" t="s">
        <v>20</v>
      </c>
      <c r="J31" s="51">
        <v>30129</v>
      </c>
      <c r="K31" s="20" t="s">
        <v>19</v>
      </c>
      <c r="L31" s="19">
        <v>89.5</v>
      </c>
      <c r="M31" s="33">
        <v>0.5873</v>
      </c>
      <c r="N31" s="20">
        <v>150</v>
      </c>
      <c r="O31" s="20">
        <v>155</v>
      </c>
      <c r="P31" s="20">
        <v>160</v>
      </c>
      <c r="Q31" s="20"/>
      <c r="R31" s="20">
        <v>160</v>
      </c>
      <c r="S31" s="33">
        <f t="shared" si="1"/>
        <v>93.968</v>
      </c>
      <c r="T31" s="20"/>
      <c r="U31" s="20" t="s">
        <v>673</v>
      </c>
      <c r="V31" s="20">
        <v>5</v>
      </c>
    </row>
    <row r="32" spans="1:22" ht="12.75">
      <c r="A32" s="20">
        <v>3</v>
      </c>
      <c r="B32" s="20">
        <v>3</v>
      </c>
      <c r="C32" s="20" t="s">
        <v>38</v>
      </c>
      <c r="D32" s="20" t="s">
        <v>37</v>
      </c>
      <c r="E32" s="20">
        <v>90</v>
      </c>
      <c r="F32" s="20" t="s">
        <v>558</v>
      </c>
      <c r="G32" s="20" t="s">
        <v>88</v>
      </c>
      <c r="H32" s="20" t="s">
        <v>22</v>
      </c>
      <c r="I32" s="20" t="s">
        <v>20</v>
      </c>
      <c r="J32" s="51">
        <v>31952</v>
      </c>
      <c r="K32" s="20" t="s">
        <v>19</v>
      </c>
      <c r="L32" s="19">
        <v>88.35</v>
      </c>
      <c r="M32" s="33">
        <v>0.5922</v>
      </c>
      <c r="N32" s="20">
        <v>135</v>
      </c>
      <c r="O32" s="20">
        <v>142.5</v>
      </c>
      <c r="P32" s="20">
        <v>147.5</v>
      </c>
      <c r="Q32" s="20"/>
      <c r="R32" s="20">
        <v>147.5</v>
      </c>
      <c r="S32" s="33">
        <f t="shared" si="1"/>
        <v>87.34949999999999</v>
      </c>
      <c r="T32" s="20"/>
      <c r="U32" s="20" t="s">
        <v>129</v>
      </c>
      <c r="V32" s="20">
        <v>3</v>
      </c>
    </row>
    <row r="33" spans="1:22" ht="12.75">
      <c r="A33" s="20">
        <v>2</v>
      </c>
      <c r="B33" s="20">
        <v>4</v>
      </c>
      <c r="C33" s="20" t="s">
        <v>38</v>
      </c>
      <c r="D33" s="20" t="s">
        <v>37</v>
      </c>
      <c r="E33" s="20">
        <v>90</v>
      </c>
      <c r="F33" s="20" t="s">
        <v>258</v>
      </c>
      <c r="G33" s="20" t="s">
        <v>34</v>
      </c>
      <c r="H33" s="20" t="s">
        <v>34</v>
      </c>
      <c r="I33" s="20" t="s">
        <v>20</v>
      </c>
      <c r="J33" s="51">
        <v>32284</v>
      </c>
      <c r="K33" s="20" t="s">
        <v>19</v>
      </c>
      <c r="L33" s="19">
        <v>89.3</v>
      </c>
      <c r="M33" s="33">
        <v>0.5881</v>
      </c>
      <c r="N33" s="20">
        <v>110</v>
      </c>
      <c r="O33" s="203">
        <v>117.5</v>
      </c>
      <c r="P33" s="203">
        <v>0</v>
      </c>
      <c r="Q33" s="20"/>
      <c r="R33" s="20">
        <v>110</v>
      </c>
      <c r="S33" s="33">
        <f t="shared" si="1"/>
        <v>64.69099999999999</v>
      </c>
      <c r="T33" s="20"/>
      <c r="U33" s="20" t="s">
        <v>493</v>
      </c>
      <c r="V33" s="20">
        <v>2</v>
      </c>
    </row>
    <row r="34" spans="1:22" ht="12.75">
      <c r="A34" s="20">
        <v>12</v>
      </c>
      <c r="B34" s="20">
        <v>1</v>
      </c>
      <c r="C34" s="20" t="s">
        <v>38</v>
      </c>
      <c r="D34" s="20" t="s">
        <v>37</v>
      </c>
      <c r="E34" s="20">
        <v>100</v>
      </c>
      <c r="F34" s="20" t="s">
        <v>570</v>
      </c>
      <c r="G34" s="20" t="s">
        <v>28</v>
      </c>
      <c r="H34" s="20" t="s">
        <v>28</v>
      </c>
      <c r="I34" s="20" t="s">
        <v>20</v>
      </c>
      <c r="J34" s="51">
        <v>27259</v>
      </c>
      <c r="K34" s="20" t="s">
        <v>59</v>
      </c>
      <c r="L34" s="19">
        <v>97.15</v>
      </c>
      <c r="M34" s="33">
        <v>0.5882</v>
      </c>
      <c r="N34" s="20">
        <v>147.5</v>
      </c>
      <c r="O34" s="20">
        <v>155</v>
      </c>
      <c r="P34" s="20">
        <v>160</v>
      </c>
      <c r="Q34" s="20"/>
      <c r="R34" s="20">
        <v>160</v>
      </c>
      <c r="S34" s="33">
        <f t="shared" si="1"/>
        <v>94.112</v>
      </c>
      <c r="T34" s="20"/>
      <c r="U34" s="20"/>
      <c r="V34" s="20">
        <v>12</v>
      </c>
    </row>
    <row r="35" spans="1:22" ht="12.75">
      <c r="A35" s="20">
        <v>5</v>
      </c>
      <c r="B35" s="20">
        <v>2</v>
      </c>
      <c r="C35" s="20" t="s">
        <v>38</v>
      </c>
      <c r="D35" s="20" t="s">
        <v>37</v>
      </c>
      <c r="E35" s="20">
        <v>100</v>
      </c>
      <c r="F35" s="20" t="s">
        <v>563</v>
      </c>
      <c r="G35" s="20" t="s">
        <v>308</v>
      </c>
      <c r="H35" s="20" t="s">
        <v>308</v>
      </c>
      <c r="I35" s="20" t="s">
        <v>20</v>
      </c>
      <c r="J35" s="51">
        <v>25610</v>
      </c>
      <c r="K35" s="20" t="s">
        <v>59</v>
      </c>
      <c r="L35" s="19">
        <v>98.85</v>
      </c>
      <c r="M35" s="33">
        <v>0.6372</v>
      </c>
      <c r="N35" s="20">
        <v>122.5</v>
      </c>
      <c r="O35" s="203">
        <v>137.5</v>
      </c>
      <c r="P35" s="203">
        <v>137.5</v>
      </c>
      <c r="Q35" s="20"/>
      <c r="R35" s="20">
        <v>122.5</v>
      </c>
      <c r="S35" s="33">
        <f t="shared" si="1"/>
        <v>78.057</v>
      </c>
      <c r="T35" s="20"/>
      <c r="U35" s="20" t="s">
        <v>674</v>
      </c>
      <c r="V35" s="20">
        <v>5</v>
      </c>
    </row>
    <row r="36" spans="1:22" ht="12.75">
      <c r="A36" s="20">
        <v>12</v>
      </c>
      <c r="B36" s="20">
        <v>1</v>
      </c>
      <c r="C36" s="20" t="s">
        <v>38</v>
      </c>
      <c r="D36" s="20" t="s">
        <v>37</v>
      </c>
      <c r="E36" s="20">
        <v>100</v>
      </c>
      <c r="F36" s="20" t="s">
        <v>264</v>
      </c>
      <c r="G36" s="20" t="s">
        <v>113</v>
      </c>
      <c r="H36" s="20" t="s">
        <v>113</v>
      </c>
      <c r="I36" s="20" t="s">
        <v>20</v>
      </c>
      <c r="J36" s="51">
        <v>22300</v>
      </c>
      <c r="K36" s="20" t="s">
        <v>72</v>
      </c>
      <c r="L36" s="19">
        <v>94.45</v>
      </c>
      <c r="M36" s="33">
        <v>0.874</v>
      </c>
      <c r="N36" s="20">
        <v>140</v>
      </c>
      <c r="O36" s="20">
        <v>145</v>
      </c>
      <c r="P36" s="20">
        <v>147.5</v>
      </c>
      <c r="Q36" s="20">
        <v>150</v>
      </c>
      <c r="R36" s="20">
        <f>P36</f>
        <v>147.5</v>
      </c>
      <c r="S36" s="33">
        <f t="shared" si="1"/>
        <v>128.915</v>
      </c>
      <c r="T36" s="20"/>
      <c r="U36" s="20"/>
      <c r="V36" s="20">
        <v>12</v>
      </c>
    </row>
    <row r="37" spans="1:22" ht="12.75">
      <c r="A37" s="20">
        <v>12</v>
      </c>
      <c r="B37" s="20">
        <v>1</v>
      </c>
      <c r="C37" s="20" t="s">
        <v>38</v>
      </c>
      <c r="D37" s="20" t="s">
        <v>37</v>
      </c>
      <c r="E37" s="20">
        <v>100</v>
      </c>
      <c r="F37" s="20" t="s">
        <v>564</v>
      </c>
      <c r="G37" s="20" t="s">
        <v>78</v>
      </c>
      <c r="H37" s="20" t="s">
        <v>78</v>
      </c>
      <c r="I37" s="20" t="s">
        <v>20</v>
      </c>
      <c r="J37" s="51">
        <v>20505</v>
      </c>
      <c r="K37" s="20" t="s">
        <v>205</v>
      </c>
      <c r="L37" s="19">
        <v>91.55</v>
      </c>
      <c r="M37" s="33">
        <v>1.0485</v>
      </c>
      <c r="N37" s="20">
        <v>130</v>
      </c>
      <c r="O37" s="20">
        <v>135</v>
      </c>
      <c r="P37" s="203">
        <v>140</v>
      </c>
      <c r="Q37" s="20"/>
      <c r="R37" s="20">
        <v>135</v>
      </c>
      <c r="S37" s="33">
        <f t="shared" si="1"/>
        <v>141.54749999999999</v>
      </c>
      <c r="T37" s="20" t="s">
        <v>472</v>
      </c>
      <c r="U37" s="20" t="s">
        <v>565</v>
      </c>
      <c r="V37" s="20">
        <v>27</v>
      </c>
    </row>
    <row r="38" spans="1:22" ht="12.75">
      <c r="A38" s="20">
        <v>12</v>
      </c>
      <c r="B38" s="20">
        <v>1</v>
      </c>
      <c r="C38" s="20" t="s">
        <v>38</v>
      </c>
      <c r="D38" s="20" t="s">
        <v>37</v>
      </c>
      <c r="E38" s="20">
        <v>100</v>
      </c>
      <c r="F38" s="20" t="s">
        <v>534</v>
      </c>
      <c r="G38" s="20" t="s">
        <v>78</v>
      </c>
      <c r="H38" s="20" t="s">
        <v>78</v>
      </c>
      <c r="I38" s="20" t="s">
        <v>20</v>
      </c>
      <c r="J38" s="51">
        <v>32483</v>
      </c>
      <c r="K38" s="20" t="s">
        <v>19</v>
      </c>
      <c r="L38" s="19">
        <v>99.1</v>
      </c>
      <c r="M38" s="33">
        <v>0.5563</v>
      </c>
      <c r="N38" s="20">
        <v>150</v>
      </c>
      <c r="O38" s="203">
        <v>162.5</v>
      </c>
      <c r="P38" s="203">
        <v>0</v>
      </c>
      <c r="Q38" s="20"/>
      <c r="R38" s="20">
        <v>150</v>
      </c>
      <c r="S38" s="33">
        <f t="shared" si="1"/>
        <v>83.44500000000001</v>
      </c>
      <c r="T38" s="20"/>
      <c r="U38" s="20"/>
      <c r="V38" s="20">
        <v>12</v>
      </c>
    </row>
    <row r="39" spans="1:22" ht="12.75">
      <c r="A39" s="20">
        <v>5</v>
      </c>
      <c r="B39" s="20">
        <v>2</v>
      </c>
      <c r="C39" s="20" t="s">
        <v>38</v>
      </c>
      <c r="D39" s="20" t="s">
        <v>37</v>
      </c>
      <c r="E39" s="20">
        <v>100</v>
      </c>
      <c r="F39" s="20" t="s">
        <v>569</v>
      </c>
      <c r="G39" s="20" t="s">
        <v>308</v>
      </c>
      <c r="H39" s="20" t="s">
        <v>308</v>
      </c>
      <c r="I39" s="20" t="s">
        <v>20</v>
      </c>
      <c r="J39" s="51">
        <v>32808</v>
      </c>
      <c r="K39" s="20" t="s">
        <v>19</v>
      </c>
      <c r="L39" s="19">
        <v>98.8</v>
      </c>
      <c r="M39" s="33">
        <v>0.557</v>
      </c>
      <c r="N39" s="20">
        <v>132.5</v>
      </c>
      <c r="O39" s="20">
        <v>140</v>
      </c>
      <c r="P39" s="203">
        <v>150</v>
      </c>
      <c r="Q39" s="20"/>
      <c r="R39" s="20">
        <v>140</v>
      </c>
      <c r="S39" s="33">
        <f t="shared" si="1"/>
        <v>77.98</v>
      </c>
      <c r="T39" s="20"/>
      <c r="U39" s="20" t="s">
        <v>674</v>
      </c>
      <c r="V39" s="20">
        <v>5</v>
      </c>
    </row>
    <row r="40" spans="1:22" ht="12.75">
      <c r="A40" s="20">
        <v>12</v>
      </c>
      <c r="B40" s="20">
        <v>1</v>
      </c>
      <c r="C40" s="20" t="s">
        <v>38</v>
      </c>
      <c r="D40" s="20" t="s">
        <v>37</v>
      </c>
      <c r="E40" s="20">
        <v>100</v>
      </c>
      <c r="F40" s="20" t="s">
        <v>562</v>
      </c>
      <c r="G40" s="20" t="s">
        <v>149</v>
      </c>
      <c r="H40" s="20" t="s">
        <v>22</v>
      </c>
      <c r="I40" s="20" t="s">
        <v>20</v>
      </c>
      <c r="J40" s="51">
        <v>37338</v>
      </c>
      <c r="K40" s="20" t="s">
        <v>70</v>
      </c>
      <c r="L40" s="19">
        <v>91.5</v>
      </c>
      <c r="M40" s="33">
        <v>0.6261</v>
      </c>
      <c r="N40" s="20">
        <v>120</v>
      </c>
      <c r="O40" s="203">
        <v>130</v>
      </c>
      <c r="P40" s="20">
        <v>130</v>
      </c>
      <c r="Q40" s="20"/>
      <c r="R40" s="20">
        <v>130</v>
      </c>
      <c r="S40" s="33">
        <f t="shared" si="1"/>
        <v>81.393</v>
      </c>
      <c r="T40" s="20"/>
      <c r="U40" s="20" t="s">
        <v>675</v>
      </c>
      <c r="V40" s="20">
        <v>12</v>
      </c>
    </row>
    <row r="41" spans="1:22" ht="12.75">
      <c r="A41" s="20">
        <v>12</v>
      </c>
      <c r="B41" s="20">
        <v>1</v>
      </c>
      <c r="C41" s="20" t="s">
        <v>38</v>
      </c>
      <c r="D41" s="20" t="s">
        <v>37</v>
      </c>
      <c r="E41" s="20">
        <v>110</v>
      </c>
      <c r="F41" s="20" t="s">
        <v>566</v>
      </c>
      <c r="G41" s="20" t="s">
        <v>567</v>
      </c>
      <c r="H41" s="20" t="s">
        <v>567</v>
      </c>
      <c r="I41" s="20" t="s">
        <v>20</v>
      </c>
      <c r="J41" s="51">
        <v>26296</v>
      </c>
      <c r="K41" s="20" t="s">
        <v>59</v>
      </c>
      <c r="L41" s="19">
        <v>107.6</v>
      </c>
      <c r="M41" s="33">
        <v>0.5892</v>
      </c>
      <c r="N41" s="20">
        <v>132.5</v>
      </c>
      <c r="O41" s="20">
        <v>137.5</v>
      </c>
      <c r="P41" s="203">
        <v>142.5</v>
      </c>
      <c r="Q41" s="20"/>
      <c r="R41" s="20">
        <v>137.5</v>
      </c>
      <c r="S41" s="33">
        <f t="shared" si="1"/>
        <v>81.01499999999999</v>
      </c>
      <c r="T41" s="20"/>
      <c r="U41" s="20" t="s">
        <v>568</v>
      </c>
      <c r="V41" s="20">
        <v>12</v>
      </c>
    </row>
    <row r="42" spans="1:22" ht="12.75">
      <c r="A42" s="20">
        <v>12</v>
      </c>
      <c r="B42" s="20">
        <v>1</v>
      </c>
      <c r="C42" s="20" t="s">
        <v>38</v>
      </c>
      <c r="D42" s="20" t="s">
        <v>37</v>
      </c>
      <c r="E42" s="20">
        <v>110</v>
      </c>
      <c r="F42" s="20" t="s">
        <v>561</v>
      </c>
      <c r="G42" s="20" t="s">
        <v>78</v>
      </c>
      <c r="H42" s="20" t="s">
        <v>78</v>
      </c>
      <c r="I42" s="20" t="s">
        <v>20</v>
      </c>
      <c r="J42" s="51">
        <v>36628</v>
      </c>
      <c r="K42" s="20" t="s">
        <v>82</v>
      </c>
      <c r="L42" s="19">
        <v>109</v>
      </c>
      <c r="M42" s="33">
        <v>0.5592</v>
      </c>
      <c r="N42" s="20">
        <v>70</v>
      </c>
      <c r="O42" s="203">
        <v>80</v>
      </c>
      <c r="P42" s="20">
        <v>80</v>
      </c>
      <c r="Q42" s="20"/>
      <c r="R42" s="20">
        <v>80</v>
      </c>
      <c r="S42" s="33">
        <f t="shared" si="1"/>
        <v>44.736000000000004</v>
      </c>
      <c r="T42" s="20"/>
      <c r="U42" s="20" t="s">
        <v>480</v>
      </c>
      <c r="V42" s="20">
        <v>12</v>
      </c>
    </row>
    <row r="43" spans="1:22" ht="12.75">
      <c r="A43" s="20">
        <v>12</v>
      </c>
      <c r="B43" s="20">
        <v>1</v>
      </c>
      <c r="C43" s="20" t="s">
        <v>38</v>
      </c>
      <c r="D43" s="20" t="s">
        <v>37</v>
      </c>
      <c r="E43" s="20">
        <v>125</v>
      </c>
      <c r="F43" s="20" t="s">
        <v>574</v>
      </c>
      <c r="G43" s="20" t="s">
        <v>34</v>
      </c>
      <c r="H43" s="20" t="s">
        <v>34</v>
      </c>
      <c r="I43" s="20" t="s">
        <v>20</v>
      </c>
      <c r="J43" s="51">
        <v>30940</v>
      </c>
      <c r="K43" s="20" t="s">
        <v>19</v>
      </c>
      <c r="L43" s="19">
        <v>116.45</v>
      </c>
      <c r="M43" s="33">
        <v>0.5301</v>
      </c>
      <c r="N43" s="20">
        <v>180</v>
      </c>
      <c r="O43" s="20">
        <v>190</v>
      </c>
      <c r="P43" s="20">
        <v>200</v>
      </c>
      <c r="Q43" s="20"/>
      <c r="R43" s="20">
        <v>200</v>
      </c>
      <c r="S43" s="33">
        <f t="shared" si="1"/>
        <v>106.02000000000001</v>
      </c>
      <c r="T43" s="20" t="s">
        <v>475</v>
      </c>
      <c r="U43" s="20" t="s">
        <v>669</v>
      </c>
      <c r="V43" s="20">
        <v>27</v>
      </c>
    </row>
    <row r="44" spans="1:22" ht="12.75">
      <c r="A44" s="20">
        <v>5</v>
      </c>
      <c r="B44" s="20">
        <v>2</v>
      </c>
      <c r="C44" s="20" t="s">
        <v>38</v>
      </c>
      <c r="D44" s="20" t="s">
        <v>37</v>
      </c>
      <c r="E44" s="20">
        <v>125</v>
      </c>
      <c r="F44" s="20" t="s">
        <v>571</v>
      </c>
      <c r="G44" s="20" t="s">
        <v>572</v>
      </c>
      <c r="H44" s="20" t="s">
        <v>52</v>
      </c>
      <c r="I44" s="20" t="s">
        <v>20</v>
      </c>
      <c r="J44" s="51">
        <v>32431</v>
      </c>
      <c r="K44" s="20" t="s">
        <v>19</v>
      </c>
      <c r="L44" s="19">
        <v>111.9</v>
      </c>
      <c r="M44" s="33">
        <v>0.5343</v>
      </c>
      <c r="N44" s="20">
        <v>160</v>
      </c>
      <c r="O44" s="20">
        <v>165</v>
      </c>
      <c r="P44" s="20">
        <v>170</v>
      </c>
      <c r="Q44" s="20"/>
      <c r="R44" s="20">
        <v>170</v>
      </c>
      <c r="S44" s="33">
        <f t="shared" si="1"/>
        <v>90.831</v>
      </c>
      <c r="T44" s="20"/>
      <c r="U44" s="20" t="s">
        <v>670</v>
      </c>
      <c r="V44" s="20">
        <v>5</v>
      </c>
    </row>
    <row r="45" spans="1:22" ht="12.75">
      <c r="A45" s="20">
        <v>3</v>
      </c>
      <c r="B45" s="20">
        <v>3</v>
      </c>
      <c r="C45" s="20" t="s">
        <v>38</v>
      </c>
      <c r="D45" s="20" t="s">
        <v>37</v>
      </c>
      <c r="E45" s="20">
        <v>125</v>
      </c>
      <c r="F45" s="20" t="s">
        <v>576</v>
      </c>
      <c r="G45" s="20" t="s">
        <v>567</v>
      </c>
      <c r="H45" s="20" t="s">
        <v>567</v>
      </c>
      <c r="I45" s="20" t="s">
        <v>20</v>
      </c>
      <c r="J45" s="51">
        <v>33534</v>
      </c>
      <c r="K45" s="20" t="s">
        <v>19</v>
      </c>
      <c r="L45" s="19">
        <v>115</v>
      </c>
      <c r="M45" s="33">
        <v>0.5314</v>
      </c>
      <c r="N45" s="20">
        <v>135</v>
      </c>
      <c r="O45" s="203">
        <v>142.5</v>
      </c>
      <c r="P45" s="203">
        <v>0</v>
      </c>
      <c r="Q45" s="20"/>
      <c r="R45" s="20">
        <v>135</v>
      </c>
      <c r="S45" s="33">
        <f t="shared" si="1"/>
        <v>71.739</v>
      </c>
      <c r="T45" s="20"/>
      <c r="U45" s="20" t="s">
        <v>577</v>
      </c>
      <c r="V45" s="20">
        <v>3</v>
      </c>
    </row>
    <row r="46" spans="1:22" ht="12.75">
      <c r="A46" s="20">
        <v>12</v>
      </c>
      <c r="B46" s="20">
        <v>1</v>
      </c>
      <c r="C46" s="20" t="s">
        <v>38</v>
      </c>
      <c r="D46" s="20" t="s">
        <v>37</v>
      </c>
      <c r="E46" s="20">
        <v>140</v>
      </c>
      <c r="F46" s="20" t="s">
        <v>575</v>
      </c>
      <c r="G46" s="20" t="s">
        <v>280</v>
      </c>
      <c r="H46" s="20" t="s">
        <v>280</v>
      </c>
      <c r="I46" s="20" t="s">
        <v>20</v>
      </c>
      <c r="J46" s="51">
        <v>27100</v>
      </c>
      <c r="K46" s="20" t="s">
        <v>59</v>
      </c>
      <c r="L46" s="19">
        <v>128.9</v>
      </c>
      <c r="M46" s="33">
        <v>0.5411</v>
      </c>
      <c r="N46" s="20">
        <v>205</v>
      </c>
      <c r="O46" s="20">
        <v>215</v>
      </c>
      <c r="P46" s="20">
        <v>225</v>
      </c>
      <c r="Q46" s="20"/>
      <c r="R46" s="20">
        <v>225</v>
      </c>
      <c r="S46" s="33">
        <f t="shared" si="1"/>
        <v>121.7475</v>
      </c>
      <c r="T46" s="20"/>
      <c r="U46" s="20"/>
      <c r="V46" s="20">
        <v>12</v>
      </c>
    </row>
    <row r="47" spans="1:22" ht="12.75">
      <c r="A47" s="20">
        <v>12</v>
      </c>
      <c r="B47" s="20">
        <v>1</v>
      </c>
      <c r="C47" s="20" t="s">
        <v>38</v>
      </c>
      <c r="D47" s="20" t="s">
        <v>37</v>
      </c>
      <c r="E47" s="20">
        <v>140</v>
      </c>
      <c r="F47" s="20" t="s">
        <v>573</v>
      </c>
      <c r="G47" s="20" t="s">
        <v>28</v>
      </c>
      <c r="H47" s="20" t="s">
        <v>28</v>
      </c>
      <c r="I47" s="20" t="s">
        <v>20</v>
      </c>
      <c r="J47" s="51">
        <v>30817</v>
      </c>
      <c r="K47" s="20" t="s">
        <v>19</v>
      </c>
      <c r="L47" s="19">
        <v>130</v>
      </c>
      <c r="M47" s="33">
        <v>0.515</v>
      </c>
      <c r="N47" s="20">
        <v>180</v>
      </c>
      <c r="O47" s="20">
        <v>185</v>
      </c>
      <c r="P47" s="203">
        <v>190</v>
      </c>
      <c r="Q47" s="20"/>
      <c r="R47" s="20">
        <v>185</v>
      </c>
      <c r="S47" s="33">
        <f t="shared" si="1"/>
        <v>95.275</v>
      </c>
      <c r="T47" s="20"/>
      <c r="U47" s="20"/>
      <c r="V47" s="20">
        <v>12</v>
      </c>
    </row>
    <row r="48" spans="1:22" ht="13.5" customHeight="1">
      <c r="A48" s="20"/>
      <c r="B48" s="20"/>
      <c r="C48" s="20"/>
      <c r="D48" s="20"/>
      <c r="E48" s="20"/>
      <c r="F48" s="32" t="s">
        <v>232</v>
      </c>
      <c r="G48" s="32" t="s">
        <v>339</v>
      </c>
      <c r="H48" s="20"/>
      <c r="I48" s="20"/>
      <c r="J48" s="51"/>
      <c r="K48" s="50"/>
      <c r="L48" s="19"/>
      <c r="M48" s="33"/>
      <c r="N48" s="20"/>
      <c r="O48" s="20"/>
      <c r="P48" s="20"/>
      <c r="Q48" s="20"/>
      <c r="R48" s="20"/>
      <c r="S48" s="33"/>
      <c r="T48" s="20"/>
      <c r="U48" s="20"/>
      <c r="V48" s="20"/>
    </row>
    <row r="49" spans="1:22" ht="12.75">
      <c r="A49" s="20">
        <v>12</v>
      </c>
      <c r="B49" s="20">
        <v>1</v>
      </c>
      <c r="C49" s="20" t="s">
        <v>26</v>
      </c>
      <c r="D49" s="20" t="s">
        <v>37</v>
      </c>
      <c r="E49" s="20">
        <v>44</v>
      </c>
      <c r="F49" s="20" t="s">
        <v>169</v>
      </c>
      <c r="G49" s="20" t="s">
        <v>88</v>
      </c>
      <c r="H49" s="20" t="s">
        <v>22</v>
      </c>
      <c r="I49" s="20" t="s">
        <v>20</v>
      </c>
      <c r="J49" s="51">
        <v>39572</v>
      </c>
      <c r="K49" s="20" t="s">
        <v>84</v>
      </c>
      <c r="L49" s="19">
        <v>40.7</v>
      </c>
      <c r="M49" s="33">
        <v>1.446</v>
      </c>
      <c r="N49" s="20">
        <v>20</v>
      </c>
      <c r="O49" s="106">
        <v>22.5</v>
      </c>
      <c r="P49" s="106">
        <v>22.5</v>
      </c>
      <c r="Q49" s="20"/>
      <c r="R49" s="20">
        <f>N49</f>
        <v>20</v>
      </c>
      <c r="S49" s="33">
        <f>R49*M49</f>
        <v>28.919999999999998</v>
      </c>
      <c r="T49" s="20"/>
      <c r="U49" s="20" t="s">
        <v>129</v>
      </c>
      <c r="V49" s="20">
        <v>12</v>
      </c>
    </row>
    <row r="50" spans="1:22" ht="12.75">
      <c r="A50" s="20">
        <v>12</v>
      </c>
      <c r="B50" s="20">
        <v>1</v>
      </c>
      <c r="C50" s="20" t="s">
        <v>26</v>
      </c>
      <c r="D50" s="20" t="s">
        <v>37</v>
      </c>
      <c r="E50" s="20">
        <v>60</v>
      </c>
      <c r="F50" s="20" t="s">
        <v>170</v>
      </c>
      <c r="G50" s="20" t="s">
        <v>195</v>
      </c>
      <c r="H50" s="20" t="s">
        <v>195</v>
      </c>
      <c r="I50" s="20" t="s">
        <v>20</v>
      </c>
      <c r="J50" s="51">
        <v>29392</v>
      </c>
      <c r="K50" s="20" t="s">
        <v>19</v>
      </c>
      <c r="L50" s="19">
        <v>58.7</v>
      </c>
      <c r="M50" s="33">
        <v>0.8788</v>
      </c>
      <c r="N50" s="20">
        <v>22.5</v>
      </c>
      <c r="O50" s="20">
        <v>32.5</v>
      </c>
      <c r="P50" s="106">
        <v>37.5</v>
      </c>
      <c r="Q50" s="20"/>
      <c r="R50" s="20">
        <f>O50</f>
        <v>32.5</v>
      </c>
      <c r="S50" s="33">
        <f>R50*M50</f>
        <v>28.561</v>
      </c>
      <c r="T50" s="20"/>
      <c r="U50" s="20" t="s">
        <v>148</v>
      </c>
      <c r="V50" s="20">
        <v>12</v>
      </c>
    </row>
    <row r="51" spans="1:22" ht="12.75">
      <c r="A51" s="20">
        <v>12</v>
      </c>
      <c r="B51" s="20">
        <v>1</v>
      </c>
      <c r="C51" s="20" t="s">
        <v>26</v>
      </c>
      <c r="D51" s="20" t="s">
        <v>37</v>
      </c>
      <c r="E51" s="20">
        <v>75</v>
      </c>
      <c r="F51" s="20" t="s">
        <v>160</v>
      </c>
      <c r="G51" s="20" t="s">
        <v>88</v>
      </c>
      <c r="H51" s="20" t="s">
        <v>22</v>
      </c>
      <c r="I51" s="20" t="s">
        <v>20</v>
      </c>
      <c r="J51" s="51">
        <v>33108</v>
      </c>
      <c r="K51" s="20" t="s">
        <v>19</v>
      </c>
      <c r="L51" s="19">
        <v>68.7</v>
      </c>
      <c r="M51" s="33">
        <v>0.7697</v>
      </c>
      <c r="N51" s="20">
        <v>32.5</v>
      </c>
      <c r="O51" s="20">
        <v>35</v>
      </c>
      <c r="P51" s="106">
        <v>40</v>
      </c>
      <c r="Q51" s="20"/>
      <c r="R51" s="20">
        <f>O51</f>
        <v>35</v>
      </c>
      <c r="S51" s="33">
        <f>R51*M51</f>
        <v>26.939500000000002</v>
      </c>
      <c r="T51" s="20"/>
      <c r="U51" s="20" t="s">
        <v>129</v>
      </c>
      <c r="V51" s="20">
        <v>12</v>
      </c>
    </row>
    <row r="52" spans="1:22" ht="13.5" customHeight="1">
      <c r="A52" s="20"/>
      <c r="B52" s="20"/>
      <c r="C52" s="20"/>
      <c r="D52" s="20"/>
      <c r="E52" s="20"/>
      <c r="F52" s="32" t="s">
        <v>233</v>
      </c>
      <c r="G52" s="32" t="s">
        <v>339</v>
      </c>
      <c r="H52" s="20"/>
      <c r="I52" s="20"/>
      <c r="J52" s="51"/>
      <c r="K52" s="50"/>
      <c r="L52" s="19"/>
      <c r="M52" s="33"/>
      <c r="N52" s="20"/>
      <c r="O52" s="20"/>
      <c r="P52" s="20"/>
      <c r="Q52" s="20"/>
      <c r="R52" s="20"/>
      <c r="S52" s="33"/>
      <c r="T52" s="20"/>
      <c r="U52" s="20"/>
      <c r="V52" s="20"/>
    </row>
    <row r="53" spans="1:22" ht="12.75">
      <c r="A53" s="20">
        <v>12</v>
      </c>
      <c r="B53" s="20">
        <v>1</v>
      </c>
      <c r="C53" s="20" t="s">
        <v>26</v>
      </c>
      <c r="D53" s="20" t="s">
        <v>37</v>
      </c>
      <c r="E53" s="20">
        <v>44</v>
      </c>
      <c r="F53" s="20" t="s">
        <v>578</v>
      </c>
      <c r="G53" s="20" t="s">
        <v>88</v>
      </c>
      <c r="H53" s="20" t="s">
        <v>22</v>
      </c>
      <c r="I53" s="20" t="s">
        <v>20</v>
      </c>
      <c r="J53" s="51">
        <v>40256</v>
      </c>
      <c r="K53" s="20" t="s">
        <v>84</v>
      </c>
      <c r="L53" s="19">
        <v>28.7</v>
      </c>
      <c r="M53" s="33">
        <v>1.6154</v>
      </c>
      <c r="N53" s="20">
        <v>25</v>
      </c>
      <c r="O53" s="20">
        <v>30</v>
      </c>
      <c r="P53" s="106">
        <v>32.5</v>
      </c>
      <c r="Q53" s="20"/>
      <c r="R53" s="20">
        <f>O53</f>
        <v>30</v>
      </c>
      <c r="S53" s="33">
        <f aca="true" t="shared" si="2" ref="S53:S89">R53*M53</f>
        <v>48.461999999999996</v>
      </c>
      <c r="T53" s="20"/>
      <c r="U53" s="20" t="s">
        <v>129</v>
      </c>
      <c r="V53" s="20">
        <v>12</v>
      </c>
    </row>
    <row r="54" spans="1:22" ht="12.75">
      <c r="A54" s="20">
        <v>12</v>
      </c>
      <c r="B54" s="20">
        <v>1</v>
      </c>
      <c r="C54" s="20" t="s">
        <v>26</v>
      </c>
      <c r="D54" s="20" t="s">
        <v>37</v>
      </c>
      <c r="E54" s="20">
        <v>48</v>
      </c>
      <c r="F54" s="20" t="s">
        <v>167</v>
      </c>
      <c r="G54" s="20" t="s">
        <v>88</v>
      </c>
      <c r="H54" s="20" t="s">
        <v>22</v>
      </c>
      <c r="I54" s="20" t="s">
        <v>20</v>
      </c>
      <c r="J54" s="51">
        <v>39021</v>
      </c>
      <c r="K54" s="20" t="s">
        <v>84</v>
      </c>
      <c r="L54" s="19">
        <v>46.25</v>
      </c>
      <c r="M54" s="33">
        <v>1.3459</v>
      </c>
      <c r="N54" s="20">
        <v>37.5</v>
      </c>
      <c r="O54" s="20">
        <v>45</v>
      </c>
      <c r="P54" s="20">
        <v>47.5</v>
      </c>
      <c r="Q54" s="20"/>
      <c r="R54" s="20">
        <f>P54</f>
        <v>47.5</v>
      </c>
      <c r="S54" s="33">
        <f t="shared" si="2"/>
        <v>63.93025000000001</v>
      </c>
      <c r="T54" s="20"/>
      <c r="U54" s="20" t="s">
        <v>129</v>
      </c>
      <c r="V54" s="20">
        <v>12</v>
      </c>
    </row>
    <row r="55" spans="1:22" ht="12.75">
      <c r="A55" s="20">
        <v>12</v>
      </c>
      <c r="B55" s="20">
        <v>1</v>
      </c>
      <c r="C55" s="20" t="s">
        <v>26</v>
      </c>
      <c r="D55" s="20" t="s">
        <v>37</v>
      </c>
      <c r="E55" s="20">
        <v>52</v>
      </c>
      <c r="F55" s="20" t="s">
        <v>168</v>
      </c>
      <c r="G55" s="20" t="s">
        <v>88</v>
      </c>
      <c r="H55" s="20" t="s">
        <v>22</v>
      </c>
      <c r="I55" s="20" t="s">
        <v>20</v>
      </c>
      <c r="J55" s="51">
        <v>38450</v>
      </c>
      <c r="K55" s="20" t="s">
        <v>36</v>
      </c>
      <c r="L55" s="19">
        <v>58.75</v>
      </c>
      <c r="M55" s="33">
        <v>1.021</v>
      </c>
      <c r="N55" s="20">
        <v>55</v>
      </c>
      <c r="O55" s="106">
        <v>60</v>
      </c>
      <c r="P55" s="20">
        <v>60</v>
      </c>
      <c r="Q55" s="20"/>
      <c r="R55" s="20">
        <f>P55</f>
        <v>60</v>
      </c>
      <c r="S55" s="33">
        <f t="shared" si="2"/>
        <v>61.25999999999999</v>
      </c>
      <c r="T55" s="20"/>
      <c r="U55" s="20" t="s">
        <v>129</v>
      </c>
      <c r="V55" s="20">
        <v>12</v>
      </c>
    </row>
    <row r="56" spans="1:22" ht="12.75">
      <c r="A56" s="20">
        <v>12</v>
      </c>
      <c r="B56" s="20">
        <v>1</v>
      </c>
      <c r="C56" s="20" t="s">
        <v>26</v>
      </c>
      <c r="D56" s="20" t="s">
        <v>37</v>
      </c>
      <c r="E56" s="20">
        <v>56</v>
      </c>
      <c r="F56" s="20" t="s">
        <v>157</v>
      </c>
      <c r="G56" s="20" t="s">
        <v>88</v>
      </c>
      <c r="H56" s="20" t="s">
        <v>22</v>
      </c>
      <c r="I56" s="20" t="s">
        <v>20</v>
      </c>
      <c r="J56" s="51">
        <v>38281</v>
      </c>
      <c r="K56" s="20" t="s">
        <v>36</v>
      </c>
      <c r="L56" s="19">
        <v>54.3</v>
      </c>
      <c r="M56" s="33">
        <v>1.1136</v>
      </c>
      <c r="N56" s="20">
        <v>47.5</v>
      </c>
      <c r="O56" s="20">
        <v>50</v>
      </c>
      <c r="P56" s="106">
        <v>55</v>
      </c>
      <c r="Q56" s="20"/>
      <c r="R56" s="20">
        <f>O56</f>
        <v>50</v>
      </c>
      <c r="S56" s="33">
        <f t="shared" si="2"/>
        <v>55.67999999999999</v>
      </c>
      <c r="T56" s="20"/>
      <c r="U56" s="20" t="s">
        <v>129</v>
      </c>
      <c r="V56" s="20">
        <v>12</v>
      </c>
    </row>
    <row r="57" spans="1:22" ht="12.75">
      <c r="A57" s="20">
        <v>12</v>
      </c>
      <c r="B57" s="20">
        <v>1</v>
      </c>
      <c r="C57" s="20" t="s">
        <v>26</v>
      </c>
      <c r="D57" s="20" t="s">
        <v>37</v>
      </c>
      <c r="E57" s="20">
        <v>60</v>
      </c>
      <c r="F57" s="20" t="s">
        <v>156</v>
      </c>
      <c r="G57" s="20" t="s">
        <v>88</v>
      </c>
      <c r="H57" s="20" t="s">
        <v>22</v>
      </c>
      <c r="I57" s="20" t="s">
        <v>20</v>
      </c>
      <c r="J57" s="51">
        <v>37521</v>
      </c>
      <c r="K57" s="20" t="s">
        <v>70</v>
      </c>
      <c r="L57" s="19">
        <v>57.6</v>
      </c>
      <c r="M57" s="33">
        <v>0.9163</v>
      </c>
      <c r="N57" s="20">
        <v>60</v>
      </c>
      <c r="O57" s="20">
        <v>62.5</v>
      </c>
      <c r="P57" s="106">
        <v>65</v>
      </c>
      <c r="Q57" s="20"/>
      <c r="R57" s="20">
        <f>O57</f>
        <v>62.5</v>
      </c>
      <c r="S57" s="33">
        <f t="shared" si="2"/>
        <v>57.26875</v>
      </c>
      <c r="T57" s="20"/>
      <c r="U57" s="20" t="s">
        <v>129</v>
      </c>
      <c r="V57" s="20">
        <v>12</v>
      </c>
    </row>
    <row r="58" spans="1:22" ht="12.75">
      <c r="A58" s="20">
        <v>12</v>
      </c>
      <c r="B58" s="20">
        <v>1</v>
      </c>
      <c r="C58" s="20" t="s">
        <v>26</v>
      </c>
      <c r="D58" s="20" t="s">
        <v>37</v>
      </c>
      <c r="E58" s="20">
        <v>67.5</v>
      </c>
      <c r="F58" s="20" t="s">
        <v>543</v>
      </c>
      <c r="G58" s="20" t="s">
        <v>544</v>
      </c>
      <c r="H58" s="20" t="s">
        <v>545</v>
      </c>
      <c r="I58" s="20" t="s">
        <v>20</v>
      </c>
      <c r="J58" s="51">
        <v>28761</v>
      </c>
      <c r="K58" s="20" t="s">
        <v>50</v>
      </c>
      <c r="L58" s="19">
        <v>67</v>
      </c>
      <c r="M58" s="33">
        <v>0.7329</v>
      </c>
      <c r="N58" s="20">
        <v>115</v>
      </c>
      <c r="O58" s="20">
        <v>120</v>
      </c>
      <c r="P58" s="20">
        <v>120</v>
      </c>
      <c r="Q58" s="20"/>
      <c r="R58" s="20">
        <v>120</v>
      </c>
      <c r="S58" s="33">
        <f t="shared" si="2"/>
        <v>87.948</v>
      </c>
      <c r="T58" s="20"/>
      <c r="U58" s="20" t="s">
        <v>671</v>
      </c>
      <c r="V58" s="20">
        <v>12</v>
      </c>
    </row>
    <row r="59" spans="1:22" ht="12.75">
      <c r="A59" s="20">
        <v>12</v>
      </c>
      <c r="B59" s="20">
        <v>1</v>
      </c>
      <c r="C59" s="20" t="s">
        <v>26</v>
      </c>
      <c r="D59" s="20" t="s">
        <v>37</v>
      </c>
      <c r="E59" s="20">
        <v>67.5</v>
      </c>
      <c r="F59" s="20" t="s">
        <v>161</v>
      </c>
      <c r="G59" s="20" t="s">
        <v>88</v>
      </c>
      <c r="H59" s="20" t="s">
        <v>22</v>
      </c>
      <c r="I59" s="20" t="s">
        <v>20</v>
      </c>
      <c r="J59" s="51">
        <v>33712</v>
      </c>
      <c r="K59" s="20" t="s">
        <v>19</v>
      </c>
      <c r="L59" s="19">
        <v>66</v>
      </c>
      <c r="M59" s="33">
        <v>0.7408</v>
      </c>
      <c r="N59" s="20">
        <v>90</v>
      </c>
      <c r="O59" s="20">
        <v>100</v>
      </c>
      <c r="P59" s="20">
        <v>107.5</v>
      </c>
      <c r="Q59" s="20"/>
      <c r="R59" s="20">
        <f>P59</f>
        <v>107.5</v>
      </c>
      <c r="S59" s="33">
        <f t="shared" si="2"/>
        <v>79.636</v>
      </c>
      <c r="T59" s="20"/>
      <c r="U59" s="20"/>
      <c r="V59" s="20">
        <v>12</v>
      </c>
    </row>
    <row r="60" spans="1:22" ht="12.75">
      <c r="A60" s="20">
        <v>12</v>
      </c>
      <c r="B60" s="20">
        <v>1</v>
      </c>
      <c r="C60" s="20" t="s">
        <v>26</v>
      </c>
      <c r="D60" s="20" t="s">
        <v>37</v>
      </c>
      <c r="E60" s="20">
        <v>67.5</v>
      </c>
      <c r="F60" s="20" t="s">
        <v>159</v>
      </c>
      <c r="G60" s="20" t="s">
        <v>88</v>
      </c>
      <c r="H60" s="20" t="s">
        <v>22</v>
      </c>
      <c r="I60" s="20" t="s">
        <v>20</v>
      </c>
      <c r="J60" s="51">
        <v>38401</v>
      </c>
      <c r="K60" s="20" t="s">
        <v>36</v>
      </c>
      <c r="L60" s="19">
        <v>61.5</v>
      </c>
      <c r="M60" s="33">
        <v>0.975</v>
      </c>
      <c r="N60" s="20">
        <v>65</v>
      </c>
      <c r="O60" s="20">
        <v>70</v>
      </c>
      <c r="P60" s="106">
        <v>72.5</v>
      </c>
      <c r="Q60" s="20"/>
      <c r="R60" s="20">
        <f>O60</f>
        <v>70</v>
      </c>
      <c r="S60" s="33">
        <f t="shared" si="2"/>
        <v>68.25</v>
      </c>
      <c r="T60" s="20" t="s">
        <v>524</v>
      </c>
      <c r="U60" s="20" t="s">
        <v>129</v>
      </c>
      <c r="V60" s="20">
        <v>27</v>
      </c>
    </row>
    <row r="61" spans="1:22" ht="12.75">
      <c r="A61" s="20">
        <v>12</v>
      </c>
      <c r="B61" s="20">
        <v>1</v>
      </c>
      <c r="C61" s="20" t="s">
        <v>26</v>
      </c>
      <c r="D61" s="20" t="s">
        <v>37</v>
      </c>
      <c r="E61" s="20">
        <v>75</v>
      </c>
      <c r="F61" s="20" t="s">
        <v>550</v>
      </c>
      <c r="G61" s="20" t="s">
        <v>551</v>
      </c>
      <c r="H61" s="20" t="s">
        <v>552</v>
      </c>
      <c r="I61" s="20" t="s">
        <v>20</v>
      </c>
      <c r="J61" s="51">
        <v>25181</v>
      </c>
      <c r="K61" s="20" t="s">
        <v>55</v>
      </c>
      <c r="L61" s="19">
        <v>72.9</v>
      </c>
      <c r="M61" s="33">
        <v>0.7973</v>
      </c>
      <c r="N61" s="20">
        <v>115</v>
      </c>
      <c r="O61" s="20">
        <v>120</v>
      </c>
      <c r="P61" s="203">
        <v>122.5</v>
      </c>
      <c r="Q61" s="20"/>
      <c r="R61" s="20">
        <v>120</v>
      </c>
      <c r="S61" s="33">
        <f t="shared" si="2"/>
        <v>95.676</v>
      </c>
      <c r="T61" s="20"/>
      <c r="U61" s="20"/>
      <c r="V61" s="20">
        <v>12</v>
      </c>
    </row>
    <row r="62" spans="1:22" ht="12.75">
      <c r="A62" s="20">
        <v>12</v>
      </c>
      <c r="B62" s="20">
        <v>1</v>
      </c>
      <c r="C62" s="20" t="s">
        <v>26</v>
      </c>
      <c r="D62" s="20" t="s">
        <v>37</v>
      </c>
      <c r="E62" s="20">
        <v>75</v>
      </c>
      <c r="F62" s="20" t="s">
        <v>147</v>
      </c>
      <c r="G62" s="20" t="s">
        <v>195</v>
      </c>
      <c r="H62" s="20" t="s">
        <v>195</v>
      </c>
      <c r="I62" s="20" t="s">
        <v>20</v>
      </c>
      <c r="J62" s="51">
        <v>32912</v>
      </c>
      <c r="K62" s="20" t="s">
        <v>19</v>
      </c>
      <c r="L62" s="19">
        <v>72.5</v>
      </c>
      <c r="M62" s="33">
        <v>0.6828</v>
      </c>
      <c r="N62" s="20">
        <v>80</v>
      </c>
      <c r="O62" s="20">
        <v>95</v>
      </c>
      <c r="P62" s="106">
        <v>102.5</v>
      </c>
      <c r="Q62" s="20"/>
      <c r="R62" s="20">
        <f>O62</f>
        <v>95</v>
      </c>
      <c r="S62" s="33">
        <f t="shared" si="2"/>
        <v>64.866</v>
      </c>
      <c r="T62" s="20"/>
      <c r="U62" s="20" t="s">
        <v>148</v>
      </c>
      <c r="V62" s="20">
        <v>12</v>
      </c>
    </row>
    <row r="63" spans="1:22" ht="12.75">
      <c r="A63" s="20">
        <v>12</v>
      </c>
      <c r="B63" s="20">
        <v>1</v>
      </c>
      <c r="C63" s="20" t="s">
        <v>26</v>
      </c>
      <c r="D63" s="20" t="s">
        <v>37</v>
      </c>
      <c r="E63" s="20">
        <v>75</v>
      </c>
      <c r="F63" s="20" t="s">
        <v>152</v>
      </c>
      <c r="G63" s="20" t="s">
        <v>88</v>
      </c>
      <c r="H63" s="20" t="s">
        <v>22</v>
      </c>
      <c r="I63" s="20" t="s">
        <v>20</v>
      </c>
      <c r="J63" s="51">
        <v>38232</v>
      </c>
      <c r="K63" s="20" t="s">
        <v>36</v>
      </c>
      <c r="L63" s="19">
        <v>68.2</v>
      </c>
      <c r="M63" s="33">
        <v>0.8487</v>
      </c>
      <c r="N63" s="20">
        <v>70</v>
      </c>
      <c r="O63" s="20">
        <v>75</v>
      </c>
      <c r="P63" s="20">
        <v>77.5</v>
      </c>
      <c r="Q63" s="20"/>
      <c r="R63" s="20">
        <f>P63</f>
        <v>77.5</v>
      </c>
      <c r="S63" s="33">
        <f t="shared" si="2"/>
        <v>65.77425</v>
      </c>
      <c r="T63" s="20" t="s">
        <v>525</v>
      </c>
      <c r="U63" s="20" t="s">
        <v>129</v>
      </c>
      <c r="V63" s="20">
        <v>21</v>
      </c>
    </row>
    <row r="64" spans="1:22" ht="12.75">
      <c r="A64" s="20">
        <v>12</v>
      </c>
      <c r="B64" s="20">
        <v>1</v>
      </c>
      <c r="C64" s="20" t="s">
        <v>26</v>
      </c>
      <c r="D64" s="20" t="s">
        <v>37</v>
      </c>
      <c r="E64" s="20">
        <v>75</v>
      </c>
      <c r="F64" s="20" t="s">
        <v>166</v>
      </c>
      <c r="G64" s="20" t="s">
        <v>88</v>
      </c>
      <c r="H64" s="20" t="s">
        <v>22</v>
      </c>
      <c r="I64" s="20" t="s">
        <v>20</v>
      </c>
      <c r="J64" s="51">
        <v>37751</v>
      </c>
      <c r="K64" s="20" t="s">
        <v>70</v>
      </c>
      <c r="L64" s="19">
        <v>69.7</v>
      </c>
      <c r="M64" s="33">
        <v>0.7974</v>
      </c>
      <c r="N64" s="20">
        <v>70</v>
      </c>
      <c r="O64" s="20">
        <v>75</v>
      </c>
      <c r="P64" s="20">
        <v>77.5</v>
      </c>
      <c r="Q64" s="20"/>
      <c r="R64" s="20">
        <f>P64</f>
        <v>77.5</v>
      </c>
      <c r="S64" s="33">
        <f t="shared" si="2"/>
        <v>61.7985</v>
      </c>
      <c r="T64" s="20"/>
      <c r="U64" s="20" t="s">
        <v>129</v>
      </c>
      <c r="V64" s="20">
        <v>12</v>
      </c>
    </row>
    <row r="65" spans="1:22" ht="12.75">
      <c r="A65" s="20">
        <v>12</v>
      </c>
      <c r="B65" s="20">
        <v>1</v>
      </c>
      <c r="C65" s="20" t="s">
        <v>26</v>
      </c>
      <c r="D65" s="20" t="s">
        <v>37</v>
      </c>
      <c r="E65" s="20">
        <v>82.5</v>
      </c>
      <c r="F65" s="20" t="s">
        <v>144</v>
      </c>
      <c r="G65" s="20" t="s">
        <v>51</v>
      </c>
      <c r="H65" s="20" t="s">
        <v>52</v>
      </c>
      <c r="I65" s="20" t="s">
        <v>20</v>
      </c>
      <c r="J65" s="51">
        <v>23662</v>
      </c>
      <c r="K65" s="20" t="s">
        <v>55</v>
      </c>
      <c r="L65" s="19">
        <v>82.4</v>
      </c>
      <c r="M65" s="33">
        <v>0.8243</v>
      </c>
      <c r="N65" s="20">
        <v>140</v>
      </c>
      <c r="O65" s="106">
        <v>150</v>
      </c>
      <c r="P65" s="20">
        <v>150</v>
      </c>
      <c r="Q65" s="20"/>
      <c r="R65" s="20">
        <f>P65</f>
        <v>150</v>
      </c>
      <c r="S65" s="33">
        <f t="shared" si="2"/>
        <v>123.64500000000001</v>
      </c>
      <c r="T65" s="20" t="s">
        <v>473</v>
      </c>
      <c r="U65" s="20"/>
      <c r="V65" s="20">
        <v>21</v>
      </c>
    </row>
    <row r="66" spans="1:22" ht="12.75">
      <c r="A66" s="20">
        <v>5</v>
      </c>
      <c r="B66" s="20">
        <v>2</v>
      </c>
      <c r="C66" s="20" t="s">
        <v>26</v>
      </c>
      <c r="D66" s="20" t="s">
        <v>37</v>
      </c>
      <c r="E66" s="20">
        <v>82.5</v>
      </c>
      <c r="F66" s="20" t="s">
        <v>194</v>
      </c>
      <c r="G66" s="20" t="s">
        <v>33</v>
      </c>
      <c r="H66" s="20" t="s">
        <v>33</v>
      </c>
      <c r="I66" s="20" t="s">
        <v>33</v>
      </c>
      <c r="J66" s="51">
        <v>24128</v>
      </c>
      <c r="K66" s="20" t="s">
        <v>55</v>
      </c>
      <c r="L66" s="19">
        <v>78.8</v>
      </c>
      <c r="M66" s="33">
        <v>0.8197</v>
      </c>
      <c r="N66" s="20">
        <v>100</v>
      </c>
      <c r="O66" s="20">
        <v>110</v>
      </c>
      <c r="P66" s="106">
        <v>117.5</v>
      </c>
      <c r="Q66" s="20"/>
      <c r="R66" s="20">
        <f>O66</f>
        <v>110</v>
      </c>
      <c r="S66" s="33">
        <f t="shared" si="2"/>
        <v>90.167</v>
      </c>
      <c r="T66" s="20"/>
      <c r="U66" s="20" t="s">
        <v>138</v>
      </c>
      <c r="V66" s="20">
        <v>5</v>
      </c>
    </row>
    <row r="67" spans="1:22" ht="12.75">
      <c r="A67" s="20">
        <v>12</v>
      </c>
      <c r="B67" s="20">
        <v>1</v>
      </c>
      <c r="C67" s="20" t="s">
        <v>26</v>
      </c>
      <c r="D67" s="20" t="s">
        <v>37</v>
      </c>
      <c r="E67" s="20">
        <v>82.5</v>
      </c>
      <c r="F67" s="20" t="s">
        <v>193</v>
      </c>
      <c r="G67" s="20" t="s">
        <v>33</v>
      </c>
      <c r="H67" s="20" t="s">
        <v>33</v>
      </c>
      <c r="I67" s="20" t="s">
        <v>33</v>
      </c>
      <c r="J67" s="51">
        <v>31537</v>
      </c>
      <c r="K67" s="20" t="s">
        <v>19</v>
      </c>
      <c r="L67" s="19">
        <v>81.9</v>
      </c>
      <c r="M67" s="33">
        <v>0.6224</v>
      </c>
      <c r="N67" s="20">
        <v>170</v>
      </c>
      <c r="O67" s="20">
        <v>177.5</v>
      </c>
      <c r="P67" s="106">
        <v>182.5</v>
      </c>
      <c r="Q67" s="20"/>
      <c r="R67" s="20">
        <f>O67</f>
        <v>177.5</v>
      </c>
      <c r="S67" s="33">
        <f t="shared" si="2"/>
        <v>110.47599999999998</v>
      </c>
      <c r="T67" s="20" t="s">
        <v>474</v>
      </c>
      <c r="U67" s="20"/>
      <c r="V67" s="20">
        <v>48</v>
      </c>
    </row>
    <row r="68" spans="1:22" ht="12.75">
      <c r="A68" s="20">
        <v>5</v>
      </c>
      <c r="B68" s="20">
        <v>2</v>
      </c>
      <c r="C68" s="20" t="s">
        <v>26</v>
      </c>
      <c r="D68" s="20" t="s">
        <v>37</v>
      </c>
      <c r="E68" s="20">
        <v>82.5</v>
      </c>
      <c r="F68" s="20" t="s">
        <v>143</v>
      </c>
      <c r="G68" s="20" t="s">
        <v>33</v>
      </c>
      <c r="H68" s="20" t="s">
        <v>33</v>
      </c>
      <c r="I68" s="20" t="s">
        <v>33</v>
      </c>
      <c r="J68" s="51">
        <v>31229</v>
      </c>
      <c r="K68" s="20" t="s">
        <v>19</v>
      </c>
      <c r="L68" s="19">
        <v>81.5</v>
      </c>
      <c r="M68" s="33">
        <v>0.6246</v>
      </c>
      <c r="N68" s="20">
        <v>150</v>
      </c>
      <c r="O68" s="20">
        <v>155</v>
      </c>
      <c r="P68" s="20">
        <v>162.5</v>
      </c>
      <c r="Q68" s="20"/>
      <c r="R68" s="20">
        <f>P68</f>
        <v>162.5</v>
      </c>
      <c r="S68" s="33">
        <f t="shared" si="2"/>
        <v>101.4975</v>
      </c>
      <c r="T68" s="20"/>
      <c r="U68" s="20"/>
      <c r="V68" s="20">
        <v>5</v>
      </c>
    </row>
    <row r="69" spans="1:22" ht="12.75">
      <c r="A69" s="20">
        <v>12</v>
      </c>
      <c r="B69" s="20">
        <v>1</v>
      </c>
      <c r="C69" s="20" t="s">
        <v>26</v>
      </c>
      <c r="D69" s="20" t="s">
        <v>37</v>
      </c>
      <c r="E69" s="20">
        <v>82.5</v>
      </c>
      <c r="F69" s="20" t="s">
        <v>579</v>
      </c>
      <c r="G69" s="20" t="s">
        <v>88</v>
      </c>
      <c r="H69" s="20" t="s">
        <v>22</v>
      </c>
      <c r="I69" s="20" t="s">
        <v>20</v>
      </c>
      <c r="J69" s="51">
        <v>38197</v>
      </c>
      <c r="K69" s="20" t="s">
        <v>36</v>
      </c>
      <c r="L69" s="19">
        <v>80.1</v>
      </c>
      <c r="M69" s="33">
        <v>0.7462</v>
      </c>
      <c r="N69" s="20">
        <v>50</v>
      </c>
      <c r="O69" s="20">
        <v>55</v>
      </c>
      <c r="P69" s="20">
        <v>57.5</v>
      </c>
      <c r="Q69" s="20"/>
      <c r="R69" s="20">
        <f>P69</f>
        <v>57.5</v>
      </c>
      <c r="S69" s="33">
        <f t="shared" si="2"/>
        <v>42.9065</v>
      </c>
      <c r="T69" s="20"/>
      <c r="U69" s="20" t="s">
        <v>129</v>
      </c>
      <c r="V69" s="20">
        <v>12</v>
      </c>
    </row>
    <row r="70" spans="1:22" ht="12.75">
      <c r="A70" s="20">
        <v>12</v>
      </c>
      <c r="B70" s="20">
        <v>1</v>
      </c>
      <c r="C70" s="20" t="s">
        <v>26</v>
      </c>
      <c r="D70" s="20" t="s">
        <v>37</v>
      </c>
      <c r="E70" s="20">
        <v>90</v>
      </c>
      <c r="F70" s="20" t="s">
        <v>190</v>
      </c>
      <c r="G70" s="20" t="s">
        <v>149</v>
      </c>
      <c r="H70" s="20" t="s">
        <v>22</v>
      </c>
      <c r="I70" s="20" t="s">
        <v>20</v>
      </c>
      <c r="J70" s="51">
        <v>21851</v>
      </c>
      <c r="K70" s="20" t="s">
        <v>72</v>
      </c>
      <c r="L70" s="19">
        <v>90</v>
      </c>
      <c r="M70" s="33">
        <v>0.9306</v>
      </c>
      <c r="N70" s="20">
        <v>120</v>
      </c>
      <c r="O70" s="20">
        <v>125</v>
      </c>
      <c r="P70" s="20">
        <v>130</v>
      </c>
      <c r="Q70" s="20"/>
      <c r="R70" s="20">
        <f>P70</f>
        <v>130</v>
      </c>
      <c r="S70" s="33">
        <f t="shared" si="2"/>
        <v>120.978</v>
      </c>
      <c r="T70" s="20"/>
      <c r="U70" s="20"/>
      <c r="V70" s="20">
        <v>12</v>
      </c>
    </row>
    <row r="71" spans="1:22" ht="12.75">
      <c r="A71" s="20">
        <v>12</v>
      </c>
      <c r="B71" s="20">
        <v>1</v>
      </c>
      <c r="C71" s="20" t="s">
        <v>26</v>
      </c>
      <c r="D71" s="20" t="s">
        <v>37</v>
      </c>
      <c r="E71" s="20">
        <v>90</v>
      </c>
      <c r="F71" s="20" t="s">
        <v>137</v>
      </c>
      <c r="G71" s="20" t="s">
        <v>28</v>
      </c>
      <c r="H71" s="20" t="s">
        <v>28</v>
      </c>
      <c r="I71" s="20" t="s">
        <v>20</v>
      </c>
      <c r="J71" s="51">
        <v>19844</v>
      </c>
      <c r="K71" s="50" t="s">
        <v>76</v>
      </c>
      <c r="L71" s="19">
        <v>87.3</v>
      </c>
      <c r="M71" s="33">
        <v>1.1453</v>
      </c>
      <c r="N71" s="20">
        <v>117.5</v>
      </c>
      <c r="O71" s="20">
        <v>122.5</v>
      </c>
      <c r="P71" s="106">
        <v>125</v>
      </c>
      <c r="Q71" s="20"/>
      <c r="R71" s="20">
        <f>O71</f>
        <v>122.5</v>
      </c>
      <c r="S71" s="33">
        <f t="shared" si="2"/>
        <v>140.29925</v>
      </c>
      <c r="T71" s="20" t="s">
        <v>471</v>
      </c>
      <c r="U71" s="20"/>
      <c r="V71" s="20">
        <v>48</v>
      </c>
    </row>
    <row r="72" spans="1:22" ht="12.75">
      <c r="A72" s="20">
        <v>12</v>
      </c>
      <c r="B72" s="20">
        <v>1</v>
      </c>
      <c r="C72" s="20" t="s">
        <v>26</v>
      </c>
      <c r="D72" s="20" t="s">
        <v>37</v>
      </c>
      <c r="E72" s="20">
        <v>90</v>
      </c>
      <c r="F72" s="20" t="s">
        <v>141</v>
      </c>
      <c r="G72" s="20" t="s">
        <v>28</v>
      </c>
      <c r="H72" s="20" t="s">
        <v>28</v>
      </c>
      <c r="I72" s="20" t="s">
        <v>20</v>
      </c>
      <c r="J72" s="51">
        <v>18153</v>
      </c>
      <c r="K72" s="20" t="s">
        <v>134</v>
      </c>
      <c r="L72" s="19">
        <v>83.5</v>
      </c>
      <c r="M72" s="33">
        <v>1.2665</v>
      </c>
      <c r="N72" s="106">
        <v>95</v>
      </c>
      <c r="O72" s="20">
        <v>95</v>
      </c>
      <c r="P72" s="20">
        <v>97.5</v>
      </c>
      <c r="Q72" s="20"/>
      <c r="R72" s="20">
        <f>P72</f>
        <v>97.5</v>
      </c>
      <c r="S72" s="33">
        <f t="shared" si="2"/>
        <v>123.48375</v>
      </c>
      <c r="T72" s="20"/>
      <c r="U72" s="20" t="s">
        <v>668</v>
      </c>
      <c r="V72" s="20">
        <v>12</v>
      </c>
    </row>
    <row r="73" spans="1:22" ht="12.75">
      <c r="A73" s="20">
        <v>12</v>
      </c>
      <c r="B73" s="20">
        <v>1</v>
      </c>
      <c r="C73" s="20" t="s">
        <v>26</v>
      </c>
      <c r="D73" s="20" t="s">
        <v>37</v>
      </c>
      <c r="E73" s="20">
        <v>90</v>
      </c>
      <c r="F73" s="20" t="s">
        <v>582</v>
      </c>
      <c r="G73" s="20" t="s">
        <v>580</v>
      </c>
      <c r="H73" s="20" t="s">
        <v>581</v>
      </c>
      <c r="I73" s="20" t="s">
        <v>20</v>
      </c>
      <c r="J73" s="51">
        <v>31339</v>
      </c>
      <c r="K73" s="20" t="s">
        <v>19</v>
      </c>
      <c r="L73" s="19">
        <v>87.8</v>
      </c>
      <c r="M73" s="33">
        <v>0.6193</v>
      </c>
      <c r="N73" s="20">
        <v>170</v>
      </c>
      <c r="O73" s="106">
        <v>180</v>
      </c>
      <c r="P73" s="106">
        <v>185</v>
      </c>
      <c r="Q73" s="20"/>
      <c r="R73" s="20">
        <f>N73</f>
        <v>170</v>
      </c>
      <c r="S73" s="33">
        <f t="shared" si="2"/>
        <v>105.28099999999999</v>
      </c>
      <c r="T73" s="20"/>
      <c r="U73" s="20" t="s">
        <v>163</v>
      </c>
      <c r="V73" s="20">
        <v>12</v>
      </c>
    </row>
    <row r="74" spans="1:22" ht="12.75">
      <c r="A74" s="20">
        <v>12</v>
      </c>
      <c r="B74" s="20">
        <v>1</v>
      </c>
      <c r="C74" s="20" t="s">
        <v>26</v>
      </c>
      <c r="D74" s="20" t="s">
        <v>37</v>
      </c>
      <c r="E74" s="20">
        <v>90</v>
      </c>
      <c r="F74" s="20" t="s">
        <v>153</v>
      </c>
      <c r="G74" s="20" t="s">
        <v>88</v>
      </c>
      <c r="H74" s="20" t="s">
        <v>22</v>
      </c>
      <c r="I74" s="20" t="s">
        <v>20</v>
      </c>
      <c r="J74" s="51">
        <v>38911</v>
      </c>
      <c r="K74" s="20" t="s">
        <v>84</v>
      </c>
      <c r="L74" s="19">
        <v>84.85</v>
      </c>
      <c r="M74" s="33">
        <v>0.7494</v>
      </c>
      <c r="N74" s="20">
        <v>50</v>
      </c>
      <c r="O74" s="106">
        <v>65</v>
      </c>
      <c r="P74" s="106">
        <v>70</v>
      </c>
      <c r="Q74" s="20"/>
      <c r="R74" s="20">
        <f>N74</f>
        <v>50</v>
      </c>
      <c r="S74" s="33">
        <f t="shared" si="2"/>
        <v>37.47</v>
      </c>
      <c r="T74" s="20"/>
      <c r="U74" s="20" t="s">
        <v>129</v>
      </c>
      <c r="V74" s="20">
        <v>12</v>
      </c>
    </row>
    <row r="75" spans="1:22" ht="12.75">
      <c r="A75" s="20">
        <v>12</v>
      </c>
      <c r="B75" s="20">
        <v>1</v>
      </c>
      <c r="C75" s="20" t="s">
        <v>26</v>
      </c>
      <c r="D75" s="20" t="s">
        <v>37</v>
      </c>
      <c r="E75" s="20">
        <v>90</v>
      </c>
      <c r="F75" s="20" t="s">
        <v>165</v>
      </c>
      <c r="G75" s="20" t="s">
        <v>88</v>
      </c>
      <c r="H75" s="20" t="s">
        <v>22</v>
      </c>
      <c r="I75" s="20" t="s">
        <v>20</v>
      </c>
      <c r="J75" s="51">
        <v>37562</v>
      </c>
      <c r="K75" s="20" t="s">
        <v>70</v>
      </c>
      <c r="L75" s="19">
        <v>89.6</v>
      </c>
      <c r="M75" s="33">
        <v>0.6632</v>
      </c>
      <c r="N75" s="106">
        <v>110</v>
      </c>
      <c r="O75" s="20">
        <v>110</v>
      </c>
      <c r="P75" s="20">
        <v>115</v>
      </c>
      <c r="Q75" s="20">
        <v>120</v>
      </c>
      <c r="R75" s="20">
        <f>P75</f>
        <v>115</v>
      </c>
      <c r="S75" s="33">
        <f t="shared" si="2"/>
        <v>76.268</v>
      </c>
      <c r="T75" s="20" t="s">
        <v>523</v>
      </c>
      <c r="U75" s="20" t="s">
        <v>129</v>
      </c>
      <c r="V75" s="20">
        <v>48</v>
      </c>
    </row>
    <row r="76" spans="1:22" ht="12.75">
      <c r="A76" s="20">
        <v>12</v>
      </c>
      <c r="B76" s="20">
        <v>1</v>
      </c>
      <c r="C76" s="20" t="s">
        <v>26</v>
      </c>
      <c r="D76" s="20" t="s">
        <v>37</v>
      </c>
      <c r="E76" s="20">
        <v>100</v>
      </c>
      <c r="F76" s="20" t="s">
        <v>154</v>
      </c>
      <c r="G76" s="20" t="s">
        <v>155</v>
      </c>
      <c r="H76" s="20" t="s">
        <v>155</v>
      </c>
      <c r="I76" s="20" t="s">
        <v>20</v>
      </c>
      <c r="J76" s="51">
        <v>25771</v>
      </c>
      <c r="K76" s="20" t="s">
        <v>59</v>
      </c>
      <c r="L76" s="19">
        <v>93.8</v>
      </c>
      <c r="M76" s="33">
        <v>0.654</v>
      </c>
      <c r="N76" s="20">
        <v>152.5</v>
      </c>
      <c r="O76" s="20">
        <v>157.5</v>
      </c>
      <c r="P76" s="20">
        <v>165</v>
      </c>
      <c r="Q76" s="20"/>
      <c r="R76" s="20">
        <f>P76</f>
        <v>165</v>
      </c>
      <c r="S76" s="33">
        <f t="shared" si="2"/>
        <v>107.91000000000001</v>
      </c>
      <c r="T76" s="20"/>
      <c r="U76" s="20" t="s">
        <v>129</v>
      </c>
      <c r="V76" s="20">
        <v>12</v>
      </c>
    </row>
    <row r="77" spans="1:22" ht="12.75">
      <c r="A77" s="20">
        <v>5</v>
      </c>
      <c r="B77" s="20">
        <v>2</v>
      </c>
      <c r="C77" s="20" t="s">
        <v>26</v>
      </c>
      <c r="D77" s="20" t="s">
        <v>37</v>
      </c>
      <c r="E77" s="20">
        <v>100</v>
      </c>
      <c r="F77" s="20" t="s">
        <v>136</v>
      </c>
      <c r="G77" s="20" t="s">
        <v>34</v>
      </c>
      <c r="H77" s="20" t="s">
        <v>34</v>
      </c>
      <c r="I77" s="20" t="s">
        <v>20</v>
      </c>
      <c r="J77" s="51">
        <v>25707</v>
      </c>
      <c r="K77" s="50" t="s">
        <v>59</v>
      </c>
      <c r="L77" s="19">
        <v>99.5</v>
      </c>
      <c r="M77" s="33">
        <v>0.6353</v>
      </c>
      <c r="N77" s="20">
        <v>140</v>
      </c>
      <c r="O77" s="20">
        <v>0</v>
      </c>
      <c r="P77" s="20">
        <v>0</v>
      </c>
      <c r="Q77" s="20"/>
      <c r="R77" s="20">
        <f>N77</f>
        <v>140</v>
      </c>
      <c r="S77" s="33">
        <f t="shared" si="2"/>
        <v>88.942</v>
      </c>
      <c r="T77" s="20"/>
      <c r="U77" s="20"/>
      <c r="V77" s="20">
        <v>5</v>
      </c>
    </row>
    <row r="78" spans="1:22" ht="12.75">
      <c r="A78" s="20">
        <v>12</v>
      </c>
      <c r="B78" s="20">
        <v>1</v>
      </c>
      <c r="C78" s="20" t="s">
        <v>26</v>
      </c>
      <c r="D78" s="20" t="s">
        <v>37</v>
      </c>
      <c r="E78" s="20">
        <v>100</v>
      </c>
      <c r="F78" s="20" t="s">
        <v>145</v>
      </c>
      <c r="G78" s="20" t="s">
        <v>33</v>
      </c>
      <c r="H78" s="20" t="s">
        <v>33</v>
      </c>
      <c r="I78" s="20" t="s">
        <v>33</v>
      </c>
      <c r="J78" s="51">
        <v>19689</v>
      </c>
      <c r="K78" s="20" t="s">
        <v>76</v>
      </c>
      <c r="L78" s="19">
        <v>95</v>
      </c>
      <c r="M78" s="33">
        <v>1.0902</v>
      </c>
      <c r="N78" s="20">
        <v>120</v>
      </c>
      <c r="O78" s="106">
        <v>127.5</v>
      </c>
      <c r="P78" s="20">
        <v>127.5</v>
      </c>
      <c r="Q78" s="20"/>
      <c r="R78" s="20">
        <f>P78</f>
        <v>127.5</v>
      </c>
      <c r="S78" s="33">
        <f t="shared" si="2"/>
        <v>139.00050000000002</v>
      </c>
      <c r="T78" s="20" t="s">
        <v>472</v>
      </c>
      <c r="U78" s="20" t="s">
        <v>146</v>
      </c>
      <c r="V78" s="20">
        <v>27</v>
      </c>
    </row>
    <row r="79" spans="1:22" ht="12.75">
      <c r="A79" s="20">
        <v>12</v>
      </c>
      <c r="B79" s="20">
        <v>1</v>
      </c>
      <c r="C79" s="20" t="s">
        <v>26</v>
      </c>
      <c r="D79" s="20" t="s">
        <v>37</v>
      </c>
      <c r="E79" s="20">
        <v>100</v>
      </c>
      <c r="F79" s="20" t="s">
        <v>142</v>
      </c>
      <c r="G79" s="20" t="s">
        <v>28</v>
      </c>
      <c r="H79" s="20" t="s">
        <v>28</v>
      </c>
      <c r="I79" s="20" t="s">
        <v>20</v>
      </c>
      <c r="J79" s="51">
        <v>16973</v>
      </c>
      <c r="K79" s="20" t="s">
        <v>134</v>
      </c>
      <c r="L79" s="19">
        <v>90.1</v>
      </c>
      <c r="M79" s="33">
        <v>1.2168</v>
      </c>
      <c r="N79" s="106">
        <v>90</v>
      </c>
      <c r="O79" s="20">
        <v>90</v>
      </c>
      <c r="P79" s="106">
        <v>92.5</v>
      </c>
      <c r="Q79" s="20"/>
      <c r="R79" s="20">
        <f>O79</f>
        <v>90</v>
      </c>
      <c r="S79" s="33">
        <f t="shared" si="2"/>
        <v>109.51200000000001</v>
      </c>
      <c r="T79" s="20"/>
      <c r="U79" s="20" t="s">
        <v>668</v>
      </c>
      <c r="V79" s="20">
        <v>12</v>
      </c>
    </row>
    <row r="80" spans="1:22" ht="12.75">
      <c r="A80" s="20">
        <v>12</v>
      </c>
      <c r="B80" s="20">
        <v>1</v>
      </c>
      <c r="C80" s="20" t="s">
        <v>26</v>
      </c>
      <c r="D80" s="20" t="s">
        <v>37</v>
      </c>
      <c r="E80" s="20">
        <v>100</v>
      </c>
      <c r="F80" s="20" t="s">
        <v>416</v>
      </c>
      <c r="G80" s="20" t="s">
        <v>113</v>
      </c>
      <c r="H80" s="20" t="s">
        <v>113</v>
      </c>
      <c r="I80" s="20" t="s">
        <v>20</v>
      </c>
      <c r="J80" s="51">
        <v>34576</v>
      </c>
      <c r="K80" s="20" t="s">
        <v>19</v>
      </c>
      <c r="L80" s="19">
        <v>97.9</v>
      </c>
      <c r="M80" s="33">
        <v>0.5594</v>
      </c>
      <c r="N80" s="20">
        <v>190</v>
      </c>
      <c r="O80" s="106">
        <v>202.5</v>
      </c>
      <c r="P80" s="106">
        <v>202.5</v>
      </c>
      <c r="Q80" s="20"/>
      <c r="R80" s="20">
        <f>N80</f>
        <v>190</v>
      </c>
      <c r="S80" s="33">
        <f t="shared" si="2"/>
        <v>106.286</v>
      </c>
      <c r="T80" s="20" t="s">
        <v>476</v>
      </c>
      <c r="U80" s="20"/>
      <c r="V80" s="20">
        <v>21</v>
      </c>
    </row>
    <row r="81" spans="1:22" ht="12.75">
      <c r="A81" s="20">
        <v>5</v>
      </c>
      <c r="B81" s="20">
        <v>2</v>
      </c>
      <c r="C81" s="20" t="s">
        <v>26</v>
      </c>
      <c r="D81" s="20" t="s">
        <v>37</v>
      </c>
      <c r="E81" s="20">
        <v>100</v>
      </c>
      <c r="F81" s="20" t="s">
        <v>140</v>
      </c>
      <c r="G81" s="20" t="s">
        <v>34</v>
      </c>
      <c r="H81" s="20" t="s">
        <v>34</v>
      </c>
      <c r="I81" s="20" t="s">
        <v>20</v>
      </c>
      <c r="J81" s="51">
        <v>33639</v>
      </c>
      <c r="K81" s="20" t="s">
        <v>19</v>
      </c>
      <c r="L81" s="19">
        <v>97.8</v>
      </c>
      <c r="M81" s="33">
        <v>0.5597</v>
      </c>
      <c r="N81" s="20">
        <v>165</v>
      </c>
      <c r="O81" s="20">
        <v>175</v>
      </c>
      <c r="P81" s="20">
        <v>180</v>
      </c>
      <c r="Q81" s="20"/>
      <c r="R81" s="20">
        <f>P81</f>
        <v>180</v>
      </c>
      <c r="S81" s="33">
        <f t="shared" si="2"/>
        <v>100.746</v>
      </c>
      <c r="T81" s="20"/>
      <c r="U81" s="20"/>
      <c r="V81" s="20">
        <v>5</v>
      </c>
    </row>
    <row r="82" spans="1:22" ht="12.75">
      <c r="A82" s="20">
        <v>3</v>
      </c>
      <c r="B82" s="20">
        <v>3</v>
      </c>
      <c r="C82" s="20" t="s">
        <v>26</v>
      </c>
      <c r="D82" s="20" t="s">
        <v>37</v>
      </c>
      <c r="E82" s="20">
        <v>100</v>
      </c>
      <c r="F82" s="20" t="s">
        <v>131</v>
      </c>
      <c r="G82" s="20" t="s">
        <v>78</v>
      </c>
      <c r="H82" s="20" t="s">
        <v>78</v>
      </c>
      <c r="I82" s="20" t="s">
        <v>20</v>
      </c>
      <c r="J82" s="51">
        <v>34911</v>
      </c>
      <c r="K82" s="50" t="s">
        <v>19</v>
      </c>
      <c r="L82" s="19">
        <v>99.2</v>
      </c>
      <c r="M82" s="33">
        <v>0.556</v>
      </c>
      <c r="N82" s="20">
        <v>135</v>
      </c>
      <c r="O82" s="20">
        <v>140</v>
      </c>
      <c r="P82" s="20">
        <v>145</v>
      </c>
      <c r="Q82" s="20"/>
      <c r="R82" s="20">
        <f>P82</f>
        <v>145</v>
      </c>
      <c r="S82" s="33">
        <f t="shared" si="2"/>
        <v>80.62</v>
      </c>
      <c r="T82" s="20"/>
      <c r="U82" s="20"/>
      <c r="V82" s="20">
        <v>3</v>
      </c>
    </row>
    <row r="83" spans="1:22" ht="12.75">
      <c r="A83" s="20">
        <v>0</v>
      </c>
      <c r="B83" s="20" t="s">
        <v>234</v>
      </c>
      <c r="C83" s="20" t="s">
        <v>26</v>
      </c>
      <c r="D83" s="20" t="s">
        <v>37</v>
      </c>
      <c r="E83" s="20">
        <v>100</v>
      </c>
      <c r="F83" s="20" t="s">
        <v>211</v>
      </c>
      <c r="G83" s="20" t="s">
        <v>212</v>
      </c>
      <c r="H83" s="20" t="s">
        <v>212</v>
      </c>
      <c r="I83" s="20" t="s">
        <v>20</v>
      </c>
      <c r="J83" s="51">
        <v>32827</v>
      </c>
      <c r="K83" s="20" t="s">
        <v>19</v>
      </c>
      <c r="L83" s="19">
        <v>99.8</v>
      </c>
      <c r="M83" s="33">
        <v>0.5545</v>
      </c>
      <c r="N83" s="106">
        <v>105</v>
      </c>
      <c r="O83" s="20">
        <v>0</v>
      </c>
      <c r="P83" s="20">
        <v>0</v>
      </c>
      <c r="Q83" s="20"/>
      <c r="R83" s="20">
        <v>0</v>
      </c>
      <c r="S83" s="33">
        <f t="shared" si="2"/>
        <v>0</v>
      </c>
      <c r="T83" s="20"/>
      <c r="U83" s="20"/>
      <c r="V83" s="20">
        <v>0</v>
      </c>
    </row>
    <row r="84" spans="1:22" ht="12.75">
      <c r="A84" s="20">
        <v>12</v>
      </c>
      <c r="B84" s="20">
        <v>1</v>
      </c>
      <c r="C84" s="20" t="s">
        <v>26</v>
      </c>
      <c r="D84" s="20" t="s">
        <v>37</v>
      </c>
      <c r="E84" s="20">
        <v>110</v>
      </c>
      <c r="F84" s="20" t="s">
        <v>213</v>
      </c>
      <c r="G84" s="20" t="s">
        <v>28</v>
      </c>
      <c r="H84" s="20" t="s">
        <v>28</v>
      </c>
      <c r="I84" s="20" t="s">
        <v>20</v>
      </c>
      <c r="J84" s="51">
        <v>23966</v>
      </c>
      <c r="K84" s="20" t="s">
        <v>55</v>
      </c>
      <c r="L84" s="19">
        <v>104.2</v>
      </c>
      <c r="M84" s="33">
        <v>0.7251</v>
      </c>
      <c r="N84" s="20">
        <v>150</v>
      </c>
      <c r="O84" s="20">
        <v>157.5</v>
      </c>
      <c r="P84" s="20">
        <v>165</v>
      </c>
      <c r="Q84" s="20"/>
      <c r="R84" s="20">
        <f>P84</f>
        <v>165</v>
      </c>
      <c r="S84" s="33">
        <f t="shared" si="2"/>
        <v>119.6415</v>
      </c>
      <c r="T84" s="20"/>
      <c r="U84" s="20" t="s">
        <v>214</v>
      </c>
      <c r="V84" s="20">
        <v>12</v>
      </c>
    </row>
    <row r="85" spans="1:22" ht="12.75">
      <c r="A85" s="20">
        <v>12</v>
      </c>
      <c r="B85" s="20">
        <v>1</v>
      </c>
      <c r="C85" s="20" t="s">
        <v>26</v>
      </c>
      <c r="D85" s="20" t="s">
        <v>37</v>
      </c>
      <c r="E85" s="20">
        <v>110</v>
      </c>
      <c r="F85" s="20" t="s">
        <v>164</v>
      </c>
      <c r="G85" s="20" t="s">
        <v>75</v>
      </c>
      <c r="H85" s="20" t="s">
        <v>75</v>
      </c>
      <c r="I85" s="20" t="s">
        <v>20</v>
      </c>
      <c r="J85" s="51">
        <v>33367</v>
      </c>
      <c r="K85" s="20" t="s">
        <v>19</v>
      </c>
      <c r="L85" s="19">
        <v>105.7</v>
      </c>
      <c r="M85" s="33">
        <v>0.5426</v>
      </c>
      <c r="N85" s="20">
        <v>185</v>
      </c>
      <c r="O85" s="20">
        <v>192.5</v>
      </c>
      <c r="P85" s="20">
        <v>197.5</v>
      </c>
      <c r="Q85" s="20"/>
      <c r="R85" s="20">
        <f>P85</f>
        <v>197.5</v>
      </c>
      <c r="S85" s="33">
        <f t="shared" si="2"/>
        <v>107.1635</v>
      </c>
      <c r="T85" s="20" t="s">
        <v>475</v>
      </c>
      <c r="U85" s="20"/>
      <c r="V85" s="20">
        <v>21</v>
      </c>
    </row>
    <row r="86" spans="1:22" ht="12.75">
      <c r="A86" s="20">
        <v>5</v>
      </c>
      <c r="B86" s="20">
        <v>2</v>
      </c>
      <c r="C86" s="20" t="s">
        <v>26</v>
      </c>
      <c r="D86" s="20" t="s">
        <v>37</v>
      </c>
      <c r="E86" s="20">
        <v>110</v>
      </c>
      <c r="F86" s="20" t="s">
        <v>171</v>
      </c>
      <c r="G86" s="20" t="s">
        <v>162</v>
      </c>
      <c r="H86" s="20" t="s">
        <v>162</v>
      </c>
      <c r="I86" s="20" t="s">
        <v>20</v>
      </c>
      <c r="J86" s="51">
        <v>33833</v>
      </c>
      <c r="K86" s="20" t="s">
        <v>19</v>
      </c>
      <c r="L86" s="19">
        <v>108</v>
      </c>
      <c r="M86" s="33">
        <v>0.5391</v>
      </c>
      <c r="N86" s="20">
        <v>190</v>
      </c>
      <c r="O86" s="106">
        <v>200</v>
      </c>
      <c r="P86" s="106">
        <v>200</v>
      </c>
      <c r="Q86" s="20"/>
      <c r="R86" s="20">
        <f>N86</f>
        <v>190</v>
      </c>
      <c r="S86" s="33">
        <f t="shared" si="2"/>
        <v>102.429</v>
      </c>
      <c r="T86" s="20"/>
      <c r="U86" s="20" t="s">
        <v>163</v>
      </c>
      <c r="V86" s="20">
        <v>5</v>
      </c>
    </row>
    <row r="87" spans="1:22" ht="12.75">
      <c r="A87" s="20">
        <v>12</v>
      </c>
      <c r="B87" s="20">
        <v>1</v>
      </c>
      <c r="C87" s="20" t="s">
        <v>26</v>
      </c>
      <c r="D87" s="20" t="s">
        <v>37</v>
      </c>
      <c r="E87" s="20">
        <v>110</v>
      </c>
      <c r="F87" s="20" t="s">
        <v>158</v>
      </c>
      <c r="G87" s="20" t="s">
        <v>88</v>
      </c>
      <c r="H87" s="20" t="s">
        <v>22</v>
      </c>
      <c r="I87" s="20" t="s">
        <v>20</v>
      </c>
      <c r="J87" s="51">
        <v>37884</v>
      </c>
      <c r="K87" s="20" t="s">
        <v>70</v>
      </c>
      <c r="L87" s="19">
        <v>103.1</v>
      </c>
      <c r="M87" s="33">
        <v>0.6184</v>
      </c>
      <c r="N87" s="20">
        <v>65</v>
      </c>
      <c r="O87" s="20">
        <v>70</v>
      </c>
      <c r="P87" s="106">
        <v>75</v>
      </c>
      <c r="Q87" s="20"/>
      <c r="R87" s="20">
        <f>O87</f>
        <v>70</v>
      </c>
      <c r="S87" s="33">
        <f t="shared" si="2"/>
        <v>43.288</v>
      </c>
      <c r="T87" s="20"/>
      <c r="U87" s="20" t="s">
        <v>129</v>
      </c>
      <c r="V87" s="20">
        <v>12</v>
      </c>
    </row>
    <row r="88" spans="1:22" ht="12.75">
      <c r="A88" s="20">
        <v>12</v>
      </c>
      <c r="B88" s="20">
        <v>1</v>
      </c>
      <c r="C88" s="20" t="s">
        <v>26</v>
      </c>
      <c r="D88" s="20" t="s">
        <v>37</v>
      </c>
      <c r="E88" s="20">
        <v>125</v>
      </c>
      <c r="F88" s="20" t="s">
        <v>139</v>
      </c>
      <c r="G88" s="20" t="s">
        <v>33</v>
      </c>
      <c r="H88" s="20" t="s">
        <v>33</v>
      </c>
      <c r="I88" s="20" t="s">
        <v>33</v>
      </c>
      <c r="J88" s="51">
        <v>27530</v>
      </c>
      <c r="K88" s="20" t="s">
        <v>50</v>
      </c>
      <c r="L88" s="19">
        <v>111.7</v>
      </c>
      <c r="M88" s="33">
        <v>0.5512</v>
      </c>
      <c r="N88" s="20">
        <v>180</v>
      </c>
      <c r="O88" s="20">
        <v>190</v>
      </c>
      <c r="P88" s="20">
        <v>200</v>
      </c>
      <c r="Q88" s="20"/>
      <c r="R88" s="20">
        <f>P88</f>
        <v>200</v>
      </c>
      <c r="S88" s="33">
        <f t="shared" si="2"/>
        <v>110.24000000000001</v>
      </c>
      <c r="T88" s="20"/>
      <c r="U88" s="20"/>
      <c r="V88" s="20">
        <v>12</v>
      </c>
    </row>
    <row r="89" spans="1:22" ht="12.75">
      <c r="A89" s="20">
        <v>12</v>
      </c>
      <c r="B89" s="20">
        <v>1</v>
      </c>
      <c r="C89" s="20" t="s">
        <v>26</v>
      </c>
      <c r="D89" s="20" t="s">
        <v>37</v>
      </c>
      <c r="E89" s="20">
        <v>125</v>
      </c>
      <c r="F89" s="20" t="s">
        <v>150</v>
      </c>
      <c r="G89" s="20" t="s">
        <v>132</v>
      </c>
      <c r="H89" s="20" t="s">
        <v>52</v>
      </c>
      <c r="I89" s="20" t="s">
        <v>20</v>
      </c>
      <c r="J89" s="51">
        <v>29758</v>
      </c>
      <c r="K89" s="20" t="s">
        <v>19</v>
      </c>
      <c r="L89" s="19">
        <v>114.5</v>
      </c>
      <c r="M89" s="33">
        <v>0.5318</v>
      </c>
      <c r="N89" s="20">
        <v>180</v>
      </c>
      <c r="O89" s="106">
        <v>200</v>
      </c>
      <c r="P89" s="106">
        <v>200</v>
      </c>
      <c r="Q89" s="20"/>
      <c r="R89" s="20">
        <f>N89</f>
        <v>180</v>
      </c>
      <c r="S89" s="33">
        <f t="shared" si="2"/>
        <v>95.724</v>
      </c>
      <c r="T89" s="20"/>
      <c r="U89" s="20" t="s">
        <v>151</v>
      </c>
      <c r="V89" s="20">
        <v>12</v>
      </c>
    </row>
  </sheetData>
  <sheetProtection/>
  <mergeCells count="17">
    <mergeCell ref="M3:M4"/>
    <mergeCell ref="N3:S3"/>
    <mergeCell ref="T3:T4"/>
    <mergeCell ref="U3:U4"/>
    <mergeCell ref="V3:V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0"/>
  <sheetViews>
    <sheetView zoomScale="85" zoomScaleNormal="85" zoomScalePageLayoutView="0" workbookViewId="0" topLeftCell="A17">
      <selection activeCell="W6" sqref="W6:X50"/>
    </sheetView>
  </sheetViews>
  <sheetFormatPr defaultColWidth="9.00390625" defaultRowHeight="12.75"/>
  <cols>
    <col min="1" max="1" width="5.00390625" style="52" bestFit="1" customWidth="1"/>
    <col min="2" max="2" width="6.00390625" style="52" bestFit="1" customWidth="1"/>
    <col min="3" max="3" width="7.75390625" style="52" customWidth="1"/>
    <col min="4" max="4" width="8.875" style="52" bestFit="1" customWidth="1"/>
    <col min="5" max="5" width="6.375" style="52" customWidth="1"/>
    <col min="6" max="6" width="24.125" style="52" customWidth="1"/>
    <col min="7" max="7" width="24.375" style="52" bestFit="1" customWidth="1"/>
    <col min="8" max="8" width="25.375" style="52" bestFit="1" customWidth="1"/>
    <col min="9" max="9" width="8.875" style="52" customWidth="1"/>
    <col min="10" max="10" width="13.25390625" style="74" bestFit="1" customWidth="1"/>
    <col min="11" max="11" width="14.00390625" style="59" customWidth="1"/>
    <col min="12" max="12" width="8.25390625" style="74" customWidth="1"/>
    <col min="13" max="13" width="1.875" style="61" customWidth="1"/>
    <col min="14" max="14" width="4.125" style="75" bestFit="1" customWidth="1"/>
    <col min="15" max="15" width="5.25390625" style="52" bestFit="1" customWidth="1"/>
    <col min="16" max="16" width="7.125" style="60" bestFit="1" customWidth="1"/>
    <col min="17" max="17" width="8.75390625" style="59" bestFit="1" customWidth="1"/>
    <col min="18" max="18" width="6.625" style="52" bestFit="1" customWidth="1"/>
    <col min="19" max="19" width="2.75390625" style="61" customWidth="1"/>
    <col min="20" max="20" width="2.75390625" style="52" customWidth="1"/>
    <col min="21" max="21" width="2.375" style="52" customWidth="1"/>
    <col min="22" max="22" width="2.375" style="60" customWidth="1"/>
    <col min="23" max="23" width="14.625" style="59" bestFit="1" customWidth="1"/>
    <col min="24" max="24" width="5.00390625" style="52" bestFit="1" customWidth="1"/>
    <col min="25" max="25" width="12.00390625" style="61" customWidth="1"/>
    <col min="26" max="26" width="14.625" style="52" bestFit="1" customWidth="1"/>
    <col min="27" max="27" width="6.75390625" style="61" bestFit="1" customWidth="1"/>
    <col min="28" max="28" width="21.375" style="52" bestFit="1" customWidth="1"/>
    <col min="29" max="29" width="8.875" style="52" bestFit="1" customWidth="1"/>
    <col min="30" max="30" width="5.00390625" style="52" bestFit="1" customWidth="1"/>
    <col min="31" max="16384" width="9.125" style="52" customWidth="1"/>
  </cols>
  <sheetData>
    <row r="1" spans="3:22" ht="20.25">
      <c r="C1" s="36" t="s">
        <v>53</v>
      </c>
      <c r="D1" s="54"/>
      <c r="E1" s="54"/>
      <c r="F1" s="54"/>
      <c r="G1" s="54"/>
      <c r="H1" s="55"/>
      <c r="J1" s="56"/>
      <c r="K1" s="52"/>
      <c r="L1" s="56"/>
      <c r="M1" s="57"/>
      <c r="N1" s="58"/>
      <c r="O1" s="54"/>
      <c r="P1" s="54"/>
      <c r="Q1" s="55"/>
      <c r="R1" s="54"/>
      <c r="S1" s="57"/>
      <c r="V1" s="52"/>
    </row>
    <row r="2" spans="3:22" ht="21" thickBot="1">
      <c r="C2" s="53" t="s">
        <v>54</v>
      </c>
      <c r="D2" s="54"/>
      <c r="E2" s="54"/>
      <c r="F2" s="54"/>
      <c r="G2" s="54"/>
      <c r="H2" s="55"/>
      <c r="J2" s="56"/>
      <c r="K2" s="52"/>
      <c r="L2" s="56"/>
      <c r="M2" s="57"/>
      <c r="N2" s="58"/>
      <c r="O2" s="54"/>
      <c r="P2" s="54"/>
      <c r="Q2" s="55"/>
      <c r="R2" s="54"/>
      <c r="S2" s="57"/>
      <c r="V2" s="52"/>
    </row>
    <row r="3" spans="1:27" ht="12.75" customHeight="1">
      <c r="A3" s="5" t="s">
        <v>18</v>
      </c>
      <c r="B3" s="3" t="s">
        <v>8</v>
      </c>
      <c r="C3" s="3" t="s">
        <v>23</v>
      </c>
      <c r="D3" s="3" t="s">
        <v>24</v>
      </c>
      <c r="E3" s="3" t="s">
        <v>657</v>
      </c>
      <c r="F3" s="3" t="s">
        <v>3</v>
      </c>
      <c r="G3" s="3" t="s">
        <v>21</v>
      </c>
      <c r="H3" s="3" t="s">
        <v>10</v>
      </c>
      <c r="I3" s="3" t="s">
        <v>11</v>
      </c>
      <c r="J3" s="3" t="s">
        <v>7</v>
      </c>
      <c r="K3" s="3" t="s">
        <v>4</v>
      </c>
      <c r="L3" s="1" t="s">
        <v>1</v>
      </c>
      <c r="M3" s="313" t="s">
        <v>197</v>
      </c>
      <c r="N3" s="315" t="s">
        <v>196</v>
      </c>
      <c r="O3" s="315"/>
      <c r="P3" s="315"/>
      <c r="Q3" s="315"/>
      <c r="R3" s="315"/>
      <c r="S3" s="315"/>
      <c r="T3" s="315" t="s">
        <v>15</v>
      </c>
      <c r="U3" s="315"/>
      <c r="V3" s="3" t="s">
        <v>9</v>
      </c>
      <c r="W3" s="3" t="s">
        <v>32</v>
      </c>
      <c r="X3" s="5" t="s">
        <v>18</v>
      </c>
      <c r="Y3" s="52"/>
      <c r="AA3" s="52"/>
    </row>
    <row r="4" spans="1:24" s="62" customFormat="1" ht="13.5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312"/>
      <c r="M4" s="314"/>
      <c r="N4" s="81">
        <v>1</v>
      </c>
      <c r="O4" s="82">
        <v>2</v>
      </c>
      <c r="P4" s="81">
        <v>3</v>
      </c>
      <c r="Q4" s="81">
        <v>4</v>
      </c>
      <c r="R4" s="81" t="s">
        <v>6</v>
      </c>
      <c r="S4" s="83" t="s">
        <v>197</v>
      </c>
      <c r="T4" s="81" t="s">
        <v>42</v>
      </c>
      <c r="U4" s="83" t="s">
        <v>197</v>
      </c>
      <c r="V4" s="2"/>
      <c r="W4" s="2"/>
      <c r="X4" s="4"/>
    </row>
    <row r="5" spans="1:24" ht="12.75">
      <c r="A5" s="71"/>
      <c r="B5" s="71"/>
      <c r="C5" s="71"/>
      <c r="D5" s="71"/>
      <c r="E5" s="71"/>
      <c r="F5" s="76" t="s">
        <v>233</v>
      </c>
      <c r="G5" s="76" t="s">
        <v>47</v>
      </c>
      <c r="H5" s="95" t="s">
        <v>319</v>
      </c>
      <c r="I5" s="71"/>
      <c r="J5" s="77"/>
      <c r="K5" s="71"/>
      <c r="L5" s="78"/>
      <c r="M5" s="79"/>
      <c r="N5" s="102"/>
      <c r="O5" s="103"/>
      <c r="P5" s="102"/>
      <c r="Q5" s="104"/>
      <c r="R5" s="71"/>
      <c r="S5" s="71"/>
      <c r="T5" s="71"/>
      <c r="U5" s="71"/>
      <c r="V5" s="71"/>
      <c r="W5" s="71"/>
      <c r="X5" s="71"/>
    </row>
    <row r="6" spans="1:24" ht="12.75">
      <c r="A6" s="63">
        <v>12</v>
      </c>
      <c r="B6" s="63">
        <v>1</v>
      </c>
      <c r="C6" s="63" t="s">
        <v>38</v>
      </c>
      <c r="D6" s="69" t="s">
        <v>106</v>
      </c>
      <c r="E6" s="63">
        <v>44</v>
      </c>
      <c r="F6" s="63" t="s">
        <v>105</v>
      </c>
      <c r="G6" s="63" t="s">
        <v>58</v>
      </c>
      <c r="H6" s="63" t="s">
        <v>22</v>
      </c>
      <c r="I6" s="63" t="s">
        <v>20</v>
      </c>
      <c r="J6" s="69" t="s">
        <v>107</v>
      </c>
      <c r="K6" s="68" t="s">
        <v>84</v>
      </c>
      <c r="L6" s="66">
        <v>34.5</v>
      </c>
      <c r="M6" s="67"/>
      <c r="N6" s="70">
        <v>35</v>
      </c>
      <c r="O6" s="63"/>
      <c r="P6" s="63"/>
      <c r="Q6" s="63"/>
      <c r="R6" s="64">
        <v>70</v>
      </c>
      <c r="S6" s="67"/>
      <c r="T6" s="63"/>
      <c r="U6" s="67">
        <f>T6*M6</f>
        <v>0</v>
      </c>
      <c r="V6" s="64"/>
      <c r="W6" s="68" t="s">
        <v>625</v>
      </c>
      <c r="X6" s="63">
        <v>12</v>
      </c>
    </row>
    <row r="7" spans="1:24" ht="12.75">
      <c r="A7" s="63"/>
      <c r="B7" s="63"/>
      <c r="C7" s="63"/>
      <c r="D7" s="63"/>
      <c r="E7" s="63"/>
      <c r="F7" s="64" t="s">
        <v>233</v>
      </c>
      <c r="G7" s="64" t="s">
        <v>47</v>
      </c>
      <c r="H7" s="32" t="s">
        <v>339</v>
      </c>
      <c r="I7" s="63"/>
      <c r="J7" s="65"/>
      <c r="K7" s="63"/>
      <c r="L7" s="66"/>
      <c r="M7" s="67"/>
      <c r="N7" s="209"/>
      <c r="O7" s="210"/>
      <c r="P7" s="209"/>
      <c r="Q7" s="211"/>
      <c r="R7" s="63"/>
      <c r="S7" s="63"/>
      <c r="T7" s="63"/>
      <c r="U7" s="63"/>
      <c r="V7" s="63"/>
      <c r="W7" s="63"/>
      <c r="X7" s="63"/>
    </row>
    <row r="8" spans="1:24" ht="12.75">
      <c r="A8" s="63">
        <v>12</v>
      </c>
      <c r="B8" s="63">
        <v>1</v>
      </c>
      <c r="C8" s="63" t="s">
        <v>26</v>
      </c>
      <c r="D8" s="69" t="s">
        <v>624</v>
      </c>
      <c r="E8" s="63">
        <v>75</v>
      </c>
      <c r="F8" s="63" t="s">
        <v>56</v>
      </c>
      <c r="G8" s="63" t="s">
        <v>33</v>
      </c>
      <c r="H8" s="63" t="s">
        <v>48</v>
      </c>
      <c r="I8" s="63" t="s">
        <v>20</v>
      </c>
      <c r="J8" s="69" t="s">
        <v>108</v>
      </c>
      <c r="K8" s="68" t="s">
        <v>55</v>
      </c>
      <c r="L8" s="66">
        <v>68.8</v>
      </c>
      <c r="M8" s="67"/>
      <c r="N8" s="70">
        <v>105</v>
      </c>
      <c r="O8" s="63"/>
      <c r="P8" s="63"/>
      <c r="Q8" s="63"/>
      <c r="R8" s="64">
        <v>31</v>
      </c>
      <c r="S8" s="67"/>
      <c r="T8" s="63"/>
      <c r="U8" s="67">
        <f>T8*M8</f>
        <v>0</v>
      </c>
      <c r="V8" s="64"/>
      <c r="W8" s="68"/>
      <c r="X8" s="63">
        <v>12</v>
      </c>
    </row>
    <row r="9" spans="4:21" ht="13.5" thickBot="1">
      <c r="D9" s="205"/>
      <c r="F9" s="52">
        <v>1</v>
      </c>
      <c r="J9" s="205"/>
      <c r="P9" s="52"/>
      <c r="Q9" s="52"/>
      <c r="R9" s="60"/>
      <c r="U9" s="61"/>
    </row>
    <row r="10" spans="1:27" ht="12.75">
      <c r="A10" s="5" t="s">
        <v>18</v>
      </c>
      <c r="B10" s="3" t="s">
        <v>8</v>
      </c>
      <c r="C10" s="3" t="s">
        <v>23</v>
      </c>
      <c r="D10" s="3" t="s">
        <v>24</v>
      </c>
      <c r="E10" s="3" t="s">
        <v>657</v>
      </c>
      <c r="F10" s="3" t="s">
        <v>3</v>
      </c>
      <c r="G10" s="3" t="s">
        <v>21</v>
      </c>
      <c r="H10" s="3" t="s">
        <v>10</v>
      </c>
      <c r="I10" s="3" t="s">
        <v>11</v>
      </c>
      <c r="J10" s="3" t="s">
        <v>7</v>
      </c>
      <c r="K10" s="3" t="s">
        <v>4</v>
      </c>
      <c r="L10" s="1" t="s">
        <v>1</v>
      </c>
      <c r="M10" s="313" t="s">
        <v>43</v>
      </c>
      <c r="N10" s="315" t="s">
        <v>40</v>
      </c>
      <c r="O10" s="315"/>
      <c r="P10" s="315"/>
      <c r="Q10" s="315"/>
      <c r="R10" s="84" t="s">
        <v>15</v>
      </c>
      <c r="S10" s="3"/>
      <c r="T10" s="3"/>
      <c r="U10" s="3"/>
      <c r="V10" s="3" t="s">
        <v>9</v>
      </c>
      <c r="W10" s="3" t="s">
        <v>32</v>
      </c>
      <c r="X10" s="5" t="s">
        <v>18</v>
      </c>
      <c r="Y10" s="52"/>
      <c r="AA10" s="52"/>
    </row>
    <row r="11" spans="1:27" ht="13.5" thickBot="1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312"/>
      <c r="M11" s="314"/>
      <c r="N11" s="81" t="s">
        <v>1</v>
      </c>
      <c r="O11" s="82" t="s">
        <v>41</v>
      </c>
      <c r="P11" s="81" t="s">
        <v>42</v>
      </c>
      <c r="Q11" s="83" t="s">
        <v>43</v>
      </c>
      <c r="R11" s="81" t="s">
        <v>17</v>
      </c>
      <c r="S11" s="2"/>
      <c r="T11" s="2"/>
      <c r="U11" s="2"/>
      <c r="V11" s="2"/>
      <c r="W11" s="2"/>
      <c r="X11" s="4"/>
      <c r="Y11" s="52"/>
      <c r="AA11" s="52"/>
    </row>
    <row r="12" spans="1:27" ht="12.75" customHeight="1">
      <c r="A12" s="63"/>
      <c r="B12" s="63"/>
      <c r="C12" s="63"/>
      <c r="D12" s="63"/>
      <c r="E12" s="63"/>
      <c r="F12" s="64" t="s">
        <v>232</v>
      </c>
      <c r="G12" s="64" t="s">
        <v>44</v>
      </c>
      <c r="H12" s="32" t="s">
        <v>319</v>
      </c>
      <c r="I12" s="63"/>
      <c r="J12" s="65"/>
      <c r="K12" s="63"/>
      <c r="L12" s="66"/>
      <c r="M12" s="67"/>
      <c r="N12" s="63"/>
      <c r="O12" s="63"/>
      <c r="P12" s="64"/>
      <c r="Q12" s="67"/>
      <c r="R12" s="63"/>
      <c r="S12" s="63"/>
      <c r="T12" s="63"/>
      <c r="U12" s="63"/>
      <c r="V12" s="63"/>
      <c r="W12" s="63"/>
      <c r="X12" s="63"/>
      <c r="Y12" s="52"/>
      <c r="AA12" s="52"/>
    </row>
    <row r="13" spans="1:27" ht="12.75">
      <c r="A13" s="63">
        <v>12</v>
      </c>
      <c r="B13" s="63">
        <v>1</v>
      </c>
      <c r="C13" s="63" t="s">
        <v>38</v>
      </c>
      <c r="D13" s="63" t="s">
        <v>27</v>
      </c>
      <c r="E13" s="63">
        <v>52</v>
      </c>
      <c r="F13" s="63" t="s">
        <v>177</v>
      </c>
      <c r="G13" s="63" t="s">
        <v>35</v>
      </c>
      <c r="H13" s="63" t="s">
        <v>35</v>
      </c>
      <c r="I13" s="63" t="s">
        <v>20</v>
      </c>
      <c r="J13" s="72">
        <v>31151</v>
      </c>
      <c r="K13" s="63" t="s">
        <v>19</v>
      </c>
      <c r="L13" s="66">
        <v>51.9</v>
      </c>
      <c r="M13" s="73"/>
      <c r="N13" s="63">
        <v>55</v>
      </c>
      <c r="O13" s="64">
        <v>75</v>
      </c>
      <c r="P13" s="64">
        <f>O13*N13</f>
        <v>4125</v>
      </c>
      <c r="Q13" s="67">
        <f>P13/L13</f>
        <v>79.47976878612717</v>
      </c>
      <c r="R13" s="63"/>
      <c r="S13" s="63"/>
      <c r="T13" s="63"/>
      <c r="U13" s="63"/>
      <c r="V13" s="63"/>
      <c r="W13" s="63" t="s">
        <v>178</v>
      </c>
      <c r="X13" s="63">
        <v>12</v>
      </c>
      <c r="Y13" s="52"/>
      <c r="AA13" s="52"/>
    </row>
    <row r="14" spans="1:24" ht="12.75">
      <c r="A14" s="63">
        <v>5</v>
      </c>
      <c r="B14" s="63">
        <v>2</v>
      </c>
      <c r="C14" s="63" t="s">
        <v>38</v>
      </c>
      <c r="D14" s="63" t="s">
        <v>27</v>
      </c>
      <c r="E14" s="63">
        <v>67.5</v>
      </c>
      <c r="F14" s="63" t="s">
        <v>189</v>
      </c>
      <c r="G14" s="63" t="s">
        <v>28</v>
      </c>
      <c r="H14" s="63" t="s">
        <v>28</v>
      </c>
      <c r="I14" s="63" t="s">
        <v>20</v>
      </c>
      <c r="J14" s="72">
        <v>32161</v>
      </c>
      <c r="K14" s="63" t="s">
        <v>19</v>
      </c>
      <c r="L14" s="66">
        <v>62.6</v>
      </c>
      <c r="M14" s="73"/>
      <c r="N14" s="63">
        <v>55</v>
      </c>
      <c r="O14" s="64">
        <v>82</v>
      </c>
      <c r="P14" s="64">
        <f aca="true" t="shared" si="0" ref="P14:P50">O14*N14</f>
        <v>4510</v>
      </c>
      <c r="Q14" s="67">
        <f aca="true" t="shared" si="1" ref="Q14:Q50">P14/L14</f>
        <v>72.04472843450479</v>
      </c>
      <c r="R14" s="63"/>
      <c r="S14" s="63"/>
      <c r="T14" s="63"/>
      <c r="U14" s="63"/>
      <c r="V14" s="63"/>
      <c r="W14" s="63" t="s">
        <v>199</v>
      </c>
      <c r="X14" s="63">
        <v>5</v>
      </c>
    </row>
    <row r="15" spans="1:27" ht="12.75">
      <c r="A15" s="63">
        <v>3</v>
      </c>
      <c r="B15" s="63">
        <v>3</v>
      </c>
      <c r="C15" s="63" t="s">
        <v>38</v>
      </c>
      <c r="D15" s="63" t="s">
        <v>27</v>
      </c>
      <c r="E15" s="63">
        <v>52</v>
      </c>
      <c r="F15" s="63" t="s">
        <v>115</v>
      </c>
      <c r="G15" s="63" t="s">
        <v>88</v>
      </c>
      <c r="H15" s="63" t="s">
        <v>22</v>
      </c>
      <c r="I15" s="63" t="s">
        <v>20</v>
      </c>
      <c r="J15" s="72">
        <v>32536</v>
      </c>
      <c r="K15" s="63" t="s">
        <v>19</v>
      </c>
      <c r="L15" s="66">
        <v>50.7</v>
      </c>
      <c r="M15" s="73"/>
      <c r="N15" s="63">
        <v>55</v>
      </c>
      <c r="O15" s="64">
        <v>55</v>
      </c>
      <c r="P15" s="64">
        <f t="shared" si="0"/>
        <v>3025</v>
      </c>
      <c r="Q15" s="67">
        <f t="shared" si="1"/>
        <v>59.66469428007889</v>
      </c>
      <c r="R15" s="63"/>
      <c r="S15" s="63"/>
      <c r="T15" s="63"/>
      <c r="U15" s="63"/>
      <c r="V15" s="63"/>
      <c r="W15" s="63" t="s">
        <v>129</v>
      </c>
      <c r="X15" s="63">
        <v>3</v>
      </c>
      <c r="Y15" s="52"/>
      <c r="AA15" s="52"/>
    </row>
    <row r="16" spans="1:24" ht="12.75">
      <c r="A16" s="63">
        <v>2</v>
      </c>
      <c r="B16" s="63">
        <v>4</v>
      </c>
      <c r="C16" s="63" t="s">
        <v>38</v>
      </c>
      <c r="D16" s="63" t="s">
        <v>27</v>
      </c>
      <c r="E16" s="63">
        <v>52</v>
      </c>
      <c r="F16" s="63" t="s">
        <v>617</v>
      </c>
      <c r="G16" s="63" t="s">
        <v>618</v>
      </c>
      <c r="H16" s="63" t="s">
        <v>619</v>
      </c>
      <c r="I16" s="63" t="s">
        <v>20</v>
      </c>
      <c r="J16" s="72">
        <v>30193</v>
      </c>
      <c r="K16" s="63" t="s">
        <v>19</v>
      </c>
      <c r="L16" s="66">
        <v>51.08</v>
      </c>
      <c r="M16" s="67"/>
      <c r="N16" s="70">
        <v>55</v>
      </c>
      <c r="O16" s="64">
        <v>55</v>
      </c>
      <c r="P16" s="64">
        <f t="shared" si="0"/>
        <v>3025</v>
      </c>
      <c r="Q16" s="67">
        <f t="shared" si="1"/>
        <v>59.22083007047768</v>
      </c>
      <c r="R16" s="63"/>
      <c r="S16" s="67"/>
      <c r="T16" s="63"/>
      <c r="U16" s="63"/>
      <c r="V16" s="64"/>
      <c r="W16" s="68" t="s">
        <v>666</v>
      </c>
      <c r="X16" s="63">
        <v>2</v>
      </c>
    </row>
    <row r="17" spans="1:27" ht="12.75">
      <c r="A17" s="63">
        <v>1</v>
      </c>
      <c r="B17" s="63">
        <v>5</v>
      </c>
      <c r="C17" s="63" t="s">
        <v>38</v>
      </c>
      <c r="D17" s="63" t="s">
        <v>27</v>
      </c>
      <c r="E17" s="63">
        <v>48</v>
      </c>
      <c r="F17" s="63" t="s">
        <v>172</v>
      </c>
      <c r="G17" s="63" t="s">
        <v>173</v>
      </c>
      <c r="H17" s="63" t="s">
        <v>22</v>
      </c>
      <c r="I17" s="63" t="s">
        <v>20</v>
      </c>
      <c r="J17" s="72">
        <v>31544</v>
      </c>
      <c r="K17" s="63" t="s">
        <v>19</v>
      </c>
      <c r="L17" s="66">
        <v>47.6</v>
      </c>
      <c r="M17" s="73"/>
      <c r="N17" s="63">
        <v>55</v>
      </c>
      <c r="O17" s="64">
        <v>44</v>
      </c>
      <c r="P17" s="64">
        <f t="shared" si="0"/>
        <v>2420</v>
      </c>
      <c r="Q17" s="67">
        <f t="shared" si="1"/>
        <v>50.84033613445378</v>
      </c>
      <c r="R17" s="63"/>
      <c r="S17" s="63"/>
      <c r="T17" s="63"/>
      <c r="U17" s="63"/>
      <c r="V17" s="63"/>
      <c r="W17" s="63" t="s">
        <v>667</v>
      </c>
      <c r="X17" s="63">
        <v>1</v>
      </c>
      <c r="Y17" s="52"/>
      <c r="AA17" s="52"/>
    </row>
    <row r="18" spans="1:27" ht="12.75">
      <c r="A18" s="63">
        <v>0</v>
      </c>
      <c r="B18" s="63">
        <v>6</v>
      </c>
      <c r="C18" s="63" t="s">
        <v>38</v>
      </c>
      <c r="D18" s="63" t="s">
        <v>27</v>
      </c>
      <c r="E18" s="63">
        <v>60</v>
      </c>
      <c r="F18" s="63" t="s">
        <v>81</v>
      </c>
      <c r="G18" s="63" t="s">
        <v>28</v>
      </c>
      <c r="H18" s="63" t="s">
        <v>28</v>
      </c>
      <c r="I18" s="63" t="s">
        <v>20</v>
      </c>
      <c r="J18" s="72">
        <v>31676</v>
      </c>
      <c r="K18" s="63" t="s">
        <v>19</v>
      </c>
      <c r="L18" s="66">
        <v>58.4</v>
      </c>
      <c r="M18" s="73"/>
      <c r="N18" s="63">
        <v>55</v>
      </c>
      <c r="O18" s="64">
        <v>52</v>
      </c>
      <c r="P18" s="64">
        <f t="shared" si="0"/>
        <v>2860</v>
      </c>
      <c r="Q18" s="67">
        <f t="shared" si="1"/>
        <v>48.97260273972603</v>
      </c>
      <c r="R18" s="63"/>
      <c r="S18" s="63"/>
      <c r="T18" s="63"/>
      <c r="U18" s="63"/>
      <c r="V18" s="63"/>
      <c r="W18" s="63" t="s">
        <v>278</v>
      </c>
      <c r="X18" s="63">
        <v>0</v>
      </c>
      <c r="Y18" s="52"/>
      <c r="AA18" s="52"/>
    </row>
    <row r="19" spans="1:24" ht="12.75">
      <c r="A19" s="63">
        <v>0</v>
      </c>
      <c r="B19" s="63">
        <v>7</v>
      </c>
      <c r="C19" s="63" t="s">
        <v>38</v>
      </c>
      <c r="D19" s="63" t="s">
        <v>27</v>
      </c>
      <c r="E19" s="63">
        <v>82.5</v>
      </c>
      <c r="F19" s="63" t="s">
        <v>187</v>
      </c>
      <c r="G19" s="63" t="s">
        <v>188</v>
      </c>
      <c r="H19" s="63" t="s">
        <v>22</v>
      </c>
      <c r="I19" s="63" t="s">
        <v>20</v>
      </c>
      <c r="J19" s="72">
        <v>32773</v>
      </c>
      <c r="K19" s="63" t="s">
        <v>19</v>
      </c>
      <c r="L19" s="66">
        <v>80.45</v>
      </c>
      <c r="M19" s="73"/>
      <c r="N19" s="63">
        <v>55</v>
      </c>
      <c r="O19" s="64">
        <v>50</v>
      </c>
      <c r="P19" s="64">
        <f t="shared" si="0"/>
        <v>2750</v>
      </c>
      <c r="Q19" s="67">
        <f t="shared" si="1"/>
        <v>34.18272218769422</v>
      </c>
      <c r="R19" s="63"/>
      <c r="S19" s="63"/>
      <c r="T19" s="63"/>
      <c r="U19" s="63"/>
      <c r="V19" s="63"/>
      <c r="W19" s="63"/>
      <c r="X19" s="63">
        <v>0</v>
      </c>
    </row>
    <row r="20" spans="1:27" ht="12.75">
      <c r="A20" s="85">
        <v>0</v>
      </c>
      <c r="B20" s="85">
        <v>8</v>
      </c>
      <c r="C20" s="85" t="s">
        <v>38</v>
      </c>
      <c r="D20" s="85" t="s">
        <v>27</v>
      </c>
      <c r="E20" s="85">
        <v>60</v>
      </c>
      <c r="F20" s="85" t="s">
        <v>174</v>
      </c>
      <c r="G20" s="85" t="s">
        <v>28</v>
      </c>
      <c r="H20" s="85" t="s">
        <v>28</v>
      </c>
      <c r="I20" s="85" t="s">
        <v>20</v>
      </c>
      <c r="J20" s="72">
        <v>31556</v>
      </c>
      <c r="K20" s="63" t="s">
        <v>19</v>
      </c>
      <c r="L20" s="86">
        <v>58.72</v>
      </c>
      <c r="M20" s="87"/>
      <c r="N20" s="85">
        <v>55</v>
      </c>
      <c r="O20" s="64">
        <v>32</v>
      </c>
      <c r="P20" s="64">
        <f t="shared" si="0"/>
        <v>1760</v>
      </c>
      <c r="Q20" s="67">
        <f t="shared" si="1"/>
        <v>29.97275204359673</v>
      </c>
      <c r="R20" s="85"/>
      <c r="S20" s="85"/>
      <c r="T20" s="85"/>
      <c r="U20" s="85"/>
      <c r="V20" s="85"/>
      <c r="W20" s="85" t="s">
        <v>278</v>
      </c>
      <c r="X20" s="85">
        <v>0</v>
      </c>
      <c r="Y20" s="52"/>
      <c r="AA20" s="52"/>
    </row>
    <row r="21" spans="1:27" ht="12.75">
      <c r="A21" s="63">
        <v>12</v>
      </c>
      <c r="B21" s="63">
        <v>1</v>
      </c>
      <c r="C21" s="63" t="s">
        <v>38</v>
      </c>
      <c r="D21" s="63" t="s">
        <v>27</v>
      </c>
      <c r="E21" s="63">
        <v>56</v>
      </c>
      <c r="F21" s="63" t="s">
        <v>109</v>
      </c>
      <c r="G21" s="63" t="s">
        <v>28</v>
      </c>
      <c r="H21" s="63" t="s">
        <v>28</v>
      </c>
      <c r="I21" s="63" t="s">
        <v>20</v>
      </c>
      <c r="J21" s="72">
        <v>36526</v>
      </c>
      <c r="K21" s="63" t="s">
        <v>82</v>
      </c>
      <c r="L21" s="66">
        <v>54.2</v>
      </c>
      <c r="M21" s="73"/>
      <c r="N21" s="63">
        <v>55</v>
      </c>
      <c r="O21" s="64">
        <v>67</v>
      </c>
      <c r="P21" s="64">
        <f t="shared" si="0"/>
        <v>3685</v>
      </c>
      <c r="Q21" s="67">
        <f t="shared" si="1"/>
        <v>67.98892988929889</v>
      </c>
      <c r="R21" s="63"/>
      <c r="S21" s="63"/>
      <c r="T21" s="63"/>
      <c r="U21" s="63"/>
      <c r="V21" s="63"/>
      <c r="W21" s="63"/>
      <c r="X21" s="63">
        <v>12</v>
      </c>
      <c r="Y21" s="52"/>
      <c r="AA21" s="52"/>
    </row>
    <row r="22" spans="1:27" ht="12.75">
      <c r="A22" s="63">
        <v>12</v>
      </c>
      <c r="B22" s="63">
        <v>1</v>
      </c>
      <c r="C22" s="63" t="s">
        <v>38</v>
      </c>
      <c r="D22" s="63" t="s">
        <v>27</v>
      </c>
      <c r="E22" s="63">
        <v>52</v>
      </c>
      <c r="F22" s="63" t="s">
        <v>120</v>
      </c>
      <c r="G22" s="63" t="s">
        <v>52</v>
      </c>
      <c r="H22" s="63" t="s">
        <v>22</v>
      </c>
      <c r="I22" s="63" t="s">
        <v>20</v>
      </c>
      <c r="J22" s="72">
        <v>31901</v>
      </c>
      <c r="K22" s="63" t="s">
        <v>19</v>
      </c>
      <c r="L22" s="66">
        <v>51</v>
      </c>
      <c r="M22" s="73"/>
      <c r="N22" s="63">
        <v>75</v>
      </c>
      <c r="O22" s="64">
        <v>30</v>
      </c>
      <c r="P22" s="64">
        <f t="shared" si="0"/>
        <v>2250</v>
      </c>
      <c r="Q22" s="67">
        <f t="shared" si="1"/>
        <v>44.11764705882353</v>
      </c>
      <c r="R22" s="63"/>
      <c r="S22" s="63"/>
      <c r="T22" s="63"/>
      <c r="U22" s="63"/>
      <c r="V22" s="63"/>
      <c r="W22" s="63" t="s">
        <v>127</v>
      </c>
      <c r="X22" s="63">
        <v>12</v>
      </c>
      <c r="Y22" s="52"/>
      <c r="AA22" s="52"/>
    </row>
    <row r="23" spans="1:27" ht="12.75">
      <c r="A23" s="63">
        <v>12</v>
      </c>
      <c r="B23" s="63">
        <v>1</v>
      </c>
      <c r="C23" s="63" t="s">
        <v>38</v>
      </c>
      <c r="D23" s="63" t="s">
        <v>27</v>
      </c>
      <c r="E23" s="63">
        <v>82.5</v>
      </c>
      <c r="F23" s="63" t="s">
        <v>112</v>
      </c>
      <c r="G23" s="63" t="s">
        <v>113</v>
      </c>
      <c r="H23" s="63" t="s">
        <v>113</v>
      </c>
      <c r="I23" s="63" t="s">
        <v>20</v>
      </c>
      <c r="J23" s="72">
        <v>34167</v>
      </c>
      <c r="K23" s="63" t="s">
        <v>19</v>
      </c>
      <c r="L23" s="66">
        <v>80</v>
      </c>
      <c r="M23" s="73"/>
      <c r="N23" s="63">
        <v>100</v>
      </c>
      <c r="O23" s="64">
        <v>28</v>
      </c>
      <c r="P23" s="64">
        <f t="shared" si="0"/>
        <v>2800</v>
      </c>
      <c r="Q23" s="67">
        <f t="shared" si="1"/>
        <v>35</v>
      </c>
      <c r="R23" s="63"/>
      <c r="S23" s="63"/>
      <c r="T23" s="63"/>
      <c r="U23" s="63"/>
      <c r="V23" s="63"/>
      <c r="W23" s="63" t="s">
        <v>114</v>
      </c>
      <c r="X23" s="63">
        <v>12</v>
      </c>
      <c r="Y23" s="52"/>
      <c r="AA23" s="52"/>
    </row>
    <row r="24" spans="1:27" ht="12.75" customHeight="1">
      <c r="A24" s="63"/>
      <c r="B24" s="63"/>
      <c r="C24" s="63"/>
      <c r="D24" s="63"/>
      <c r="E24" s="63"/>
      <c r="F24" s="64" t="s">
        <v>233</v>
      </c>
      <c r="G24" s="64" t="s">
        <v>44</v>
      </c>
      <c r="H24" s="32" t="s">
        <v>319</v>
      </c>
      <c r="I24" s="63"/>
      <c r="J24" s="65"/>
      <c r="K24" s="63"/>
      <c r="L24" s="66"/>
      <c r="M24" s="67"/>
      <c r="N24" s="63"/>
      <c r="O24" s="64"/>
      <c r="P24" s="64"/>
      <c r="Q24" s="67"/>
      <c r="R24" s="63"/>
      <c r="S24" s="63"/>
      <c r="T24" s="63"/>
      <c r="U24" s="63"/>
      <c r="V24" s="63"/>
      <c r="W24" s="63"/>
      <c r="X24" s="63"/>
      <c r="Y24" s="52"/>
      <c r="AA24" s="52"/>
    </row>
    <row r="25" spans="1:27" ht="12.75">
      <c r="A25" s="63">
        <v>12</v>
      </c>
      <c r="B25" s="63">
        <v>1</v>
      </c>
      <c r="C25" s="63" t="s">
        <v>38</v>
      </c>
      <c r="D25" s="63" t="s">
        <v>27</v>
      </c>
      <c r="E25" s="63">
        <v>75</v>
      </c>
      <c r="F25" s="63" t="s">
        <v>110</v>
      </c>
      <c r="G25" s="63" t="s">
        <v>35</v>
      </c>
      <c r="H25" s="63" t="s">
        <v>35</v>
      </c>
      <c r="I25" s="63" t="s">
        <v>20</v>
      </c>
      <c r="J25" s="72">
        <v>35034</v>
      </c>
      <c r="K25" s="63" t="s">
        <v>49</v>
      </c>
      <c r="L25" s="66">
        <v>71.4</v>
      </c>
      <c r="M25" s="73"/>
      <c r="N25" s="63">
        <v>100</v>
      </c>
      <c r="O25" s="64">
        <v>27</v>
      </c>
      <c r="P25" s="64">
        <f t="shared" si="0"/>
        <v>2700</v>
      </c>
      <c r="Q25" s="67">
        <f t="shared" si="1"/>
        <v>37.81512605042016</v>
      </c>
      <c r="R25" s="63"/>
      <c r="S25" s="63"/>
      <c r="T25" s="63"/>
      <c r="U25" s="63"/>
      <c r="V25" s="63"/>
      <c r="W25" s="63" t="s">
        <v>111</v>
      </c>
      <c r="X25" s="63">
        <v>12</v>
      </c>
      <c r="Y25" s="52"/>
      <c r="AA25" s="52"/>
    </row>
    <row r="26" spans="1:24" ht="12.75">
      <c r="A26" s="63">
        <v>12</v>
      </c>
      <c r="B26" s="63">
        <v>1</v>
      </c>
      <c r="C26" s="63" t="s">
        <v>38</v>
      </c>
      <c r="D26" s="63" t="s">
        <v>27</v>
      </c>
      <c r="E26" s="63">
        <v>90</v>
      </c>
      <c r="F26" s="63" t="s">
        <v>622</v>
      </c>
      <c r="G26" s="63"/>
      <c r="H26" s="63" t="s">
        <v>623</v>
      </c>
      <c r="I26" s="63" t="s">
        <v>20</v>
      </c>
      <c r="J26" s="72">
        <v>29419</v>
      </c>
      <c r="K26" s="63" t="s">
        <v>19</v>
      </c>
      <c r="L26" s="66">
        <v>90</v>
      </c>
      <c r="M26" s="67"/>
      <c r="N26" s="70">
        <v>100</v>
      </c>
      <c r="O26" s="64">
        <v>100</v>
      </c>
      <c r="P26" s="64">
        <f t="shared" si="0"/>
        <v>10000</v>
      </c>
      <c r="Q26" s="67">
        <f t="shared" si="1"/>
        <v>111.11111111111111</v>
      </c>
      <c r="R26" s="63"/>
      <c r="S26" s="67"/>
      <c r="T26" s="63"/>
      <c r="U26" s="63"/>
      <c r="V26" s="64"/>
      <c r="W26" s="68"/>
      <c r="X26" s="63">
        <v>12</v>
      </c>
    </row>
    <row r="27" spans="1:27" ht="12.75">
      <c r="A27" s="63">
        <v>5</v>
      </c>
      <c r="B27" s="63">
        <v>2</v>
      </c>
      <c r="C27" s="63" t="s">
        <v>38</v>
      </c>
      <c r="D27" s="63" t="s">
        <v>27</v>
      </c>
      <c r="E27" s="63">
        <v>82.5</v>
      </c>
      <c r="F27" s="63" t="s">
        <v>119</v>
      </c>
      <c r="G27" s="63" t="s">
        <v>117</v>
      </c>
      <c r="H27" s="63" t="s">
        <v>117</v>
      </c>
      <c r="I27" s="63" t="s">
        <v>20</v>
      </c>
      <c r="J27" s="72">
        <v>31962</v>
      </c>
      <c r="K27" s="63" t="s">
        <v>19</v>
      </c>
      <c r="L27" s="66">
        <v>75.1</v>
      </c>
      <c r="M27" s="73"/>
      <c r="N27" s="63">
        <v>100</v>
      </c>
      <c r="O27" s="64">
        <v>52</v>
      </c>
      <c r="P27" s="64">
        <f t="shared" si="0"/>
        <v>5200</v>
      </c>
      <c r="Q27" s="67">
        <f t="shared" si="1"/>
        <v>69.24101198402131</v>
      </c>
      <c r="R27" s="63"/>
      <c r="S27" s="63"/>
      <c r="T27" s="63"/>
      <c r="U27" s="63"/>
      <c r="V27" s="63"/>
      <c r="W27" s="63" t="s">
        <v>128</v>
      </c>
      <c r="X27" s="63">
        <v>5</v>
      </c>
      <c r="Y27" s="52"/>
      <c r="AA27" s="52"/>
    </row>
    <row r="28" spans="1:27" ht="12.75">
      <c r="A28" s="63">
        <v>3</v>
      </c>
      <c r="B28" s="63">
        <v>3</v>
      </c>
      <c r="C28" s="63" t="s">
        <v>38</v>
      </c>
      <c r="D28" s="63" t="s">
        <v>27</v>
      </c>
      <c r="E28" s="63">
        <v>75</v>
      </c>
      <c r="F28" s="63" t="s">
        <v>121</v>
      </c>
      <c r="G28" s="63" t="s">
        <v>122</v>
      </c>
      <c r="H28" s="63" t="s">
        <v>122</v>
      </c>
      <c r="I28" s="63" t="s">
        <v>20</v>
      </c>
      <c r="J28" s="72">
        <v>29565</v>
      </c>
      <c r="K28" s="63" t="s">
        <v>19</v>
      </c>
      <c r="L28" s="66">
        <v>71.3</v>
      </c>
      <c r="M28" s="73"/>
      <c r="N28" s="63">
        <v>100</v>
      </c>
      <c r="O28" s="64">
        <v>42</v>
      </c>
      <c r="P28" s="64">
        <f t="shared" si="0"/>
        <v>4200</v>
      </c>
      <c r="Q28" s="67">
        <f t="shared" si="1"/>
        <v>58.906030855539974</v>
      </c>
      <c r="R28" s="63"/>
      <c r="S28" s="63"/>
      <c r="T28" s="63"/>
      <c r="U28" s="63"/>
      <c r="V28" s="63"/>
      <c r="W28" s="63"/>
      <c r="X28" s="63">
        <v>3</v>
      </c>
      <c r="Y28" s="52"/>
      <c r="AA28" s="52"/>
    </row>
    <row r="29" spans="1:27" ht="12.75">
      <c r="A29" s="63">
        <v>2</v>
      </c>
      <c r="B29" s="63">
        <v>4</v>
      </c>
      <c r="C29" s="63" t="s">
        <v>38</v>
      </c>
      <c r="D29" s="63" t="s">
        <v>27</v>
      </c>
      <c r="E29" s="63">
        <v>75</v>
      </c>
      <c r="F29" s="63" t="s">
        <v>79</v>
      </c>
      <c r="G29" s="63" t="s">
        <v>80</v>
      </c>
      <c r="H29" s="63" t="s">
        <v>80</v>
      </c>
      <c r="I29" s="63" t="s">
        <v>80</v>
      </c>
      <c r="J29" s="72">
        <v>29984</v>
      </c>
      <c r="K29" s="63" t="s">
        <v>19</v>
      </c>
      <c r="L29" s="66">
        <v>71.86</v>
      </c>
      <c r="M29" s="73"/>
      <c r="N29" s="63">
        <v>100</v>
      </c>
      <c r="O29" s="64">
        <v>41</v>
      </c>
      <c r="P29" s="64">
        <f t="shared" si="0"/>
        <v>4100</v>
      </c>
      <c r="Q29" s="67">
        <f t="shared" si="1"/>
        <v>57.055385471750625</v>
      </c>
      <c r="R29" s="63"/>
      <c r="S29" s="63"/>
      <c r="T29" s="63"/>
      <c r="U29" s="63"/>
      <c r="V29" s="63"/>
      <c r="W29" s="63" t="s">
        <v>198</v>
      </c>
      <c r="X29" s="63">
        <v>2</v>
      </c>
      <c r="Y29" s="52"/>
      <c r="AA29" s="52"/>
    </row>
    <row r="30" spans="1:24" ht="12.75">
      <c r="A30" s="63">
        <v>1</v>
      </c>
      <c r="B30" s="63">
        <v>5</v>
      </c>
      <c r="C30" s="63" t="s">
        <v>38</v>
      </c>
      <c r="D30" s="63" t="s">
        <v>27</v>
      </c>
      <c r="E30" s="63">
        <v>90</v>
      </c>
      <c r="F30" s="63" t="s">
        <v>180</v>
      </c>
      <c r="G30" s="63" t="s">
        <v>88</v>
      </c>
      <c r="H30" s="63" t="s">
        <v>22</v>
      </c>
      <c r="I30" s="63" t="s">
        <v>20</v>
      </c>
      <c r="J30" s="72">
        <v>32618</v>
      </c>
      <c r="K30" s="63" t="s">
        <v>19</v>
      </c>
      <c r="L30" s="66">
        <v>84.1</v>
      </c>
      <c r="M30" s="73"/>
      <c r="N30" s="63">
        <v>100</v>
      </c>
      <c r="O30" s="64">
        <v>42</v>
      </c>
      <c r="P30" s="64">
        <f t="shared" si="0"/>
        <v>4200</v>
      </c>
      <c r="Q30" s="67">
        <f t="shared" si="1"/>
        <v>49.940546967895365</v>
      </c>
      <c r="R30" s="63"/>
      <c r="S30" s="63"/>
      <c r="T30" s="63"/>
      <c r="U30" s="63"/>
      <c r="V30" s="63"/>
      <c r="W30" s="63"/>
      <c r="X30" s="63">
        <v>1</v>
      </c>
    </row>
    <row r="31" spans="1:27" ht="12.75">
      <c r="A31" s="63">
        <v>0</v>
      </c>
      <c r="B31" s="63">
        <v>6</v>
      </c>
      <c r="C31" s="63" t="s">
        <v>38</v>
      </c>
      <c r="D31" s="63" t="s">
        <v>27</v>
      </c>
      <c r="E31" s="63">
        <v>82.5</v>
      </c>
      <c r="F31" s="63" t="s">
        <v>123</v>
      </c>
      <c r="G31" s="63" t="s">
        <v>52</v>
      </c>
      <c r="H31" s="63" t="s">
        <v>22</v>
      </c>
      <c r="I31" s="63" t="s">
        <v>20</v>
      </c>
      <c r="J31" s="72">
        <v>34396</v>
      </c>
      <c r="K31" s="63" t="s">
        <v>19</v>
      </c>
      <c r="L31" s="66">
        <v>80.2</v>
      </c>
      <c r="M31" s="73"/>
      <c r="N31" s="63">
        <v>100</v>
      </c>
      <c r="O31" s="64">
        <v>40</v>
      </c>
      <c r="P31" s="64">
        <f t="shared" si="0"/>
        <v>4000</v>
      </c>
      <c r="Q31" s="67">
        <f t="shared" si="1"/>
        <v>49.87531172069825</v>
      </c>
      <c r="R31" s="63"/>
      <c r="S31" s="63"/>
      <c r="T31" s="63"/>
      <c r="U31" s="63"/>
      <c r="V31" s="63"/>
      <c r="W31" s="63"/>
      <c r="X31" s="63">
        <v>0</v>
      </c>
      <c r="Y31" s="52"/>
      <c r="AA31" s="52"/>
    </row>
    <row r="32" spans="1:24" ht="12.75">
      <c r="A32" s="88">
        <v>0</v>
      </c>
      <c r="B32" s="88">
        <v>7</v>
      </c>
      <c r="C32" s="88" t="s">
        <v>38</v>
      </c>
      <c r="D32" s="88" t="s">
        <v>27</v>
      </c>
      <c r="E32" s="88">
        <v>67.5</v>
      </c>
      <c r="F32" s="88" t="s">
        <v>184</v>
      </c>
      <c r="G32" s="88" t="s">
        <v>185</v>
      </c>
      <c r="H32" s="88" t="s">
        <v>52</v>
      </c>
      <c r="I32" s="88" t="s">
        <v>20</v>
      </c>
      <c r="J32" s="72">
        <v>29739</v>
      </c>
      <c r="K32" s="63" t="s">
        <v>19</v>
      </c>
      <c r="L32" s="89">
        <v>67.15</v>
      </c>
      <c r="M32" s="90"/>
      <c r="N32" s="88">
        <v>100</v>
      </c>
      <c r="O32" s="64">
        <v>30</v>
      </c>
      <c r="P32" s="64">
        <f t="shared" si="0"/>
        <v>3000</v>
      </c>
      <c r="Q32" s="67">
        <f t="shared" si="1"/>
        <v>44.67609828741623</v>
      </c>
      <c r="R32" s="88"/>
      <c r="S32" s="88"/>
      <c r="T32" s="88"/>
      <c r="U32" s="88"/>
      <c r="V32" s="88"/>
      <c r="W32" s="88"/>
      <c r="X32" s="88">
        <v>0</v>
      </c>
    </row>
    <row r="33" spans="1:24" ht="12.75">
      <c r="A33" s="63">
        <v>0</v>
      </c>
      <c r="B33" s="63">
        <v>8</v>
      </c>
      <c r="C33" s="63" t="s">
        <v>38</v>
      </c>
      <c r="D33" s="63" t="s">
        <v>27</v>
      </c>
      <c r="E33" s="63">
        <v>90</v>
      </c>
      <c r="F33" s="63" t="s">
        <v>620</v>
      </c>
      <c r="G33" s="63" t="s">
        <v>621</v>
      </c>
      <c r="H33" s="63" t="s">
        <v>249</v>
      </c>
      <c r="I33" s="63" t="s">
        <v>20</v>
      </c>
      <c r="J33" s="72">
        <v>28759</v>
      </c>
      <c r="K33" s="63" t="s">
        <v>19</v>
      </c>
      <c r="L33" s="66">
        <v>84.9</v>
      </c>
      <c r="M33" s="67"/>
      <c r="N33" s="70">
        <v>100</v>
      </c>
      <c r="O33" s="64">
        <v>18</v>
      </c>
      <c r="P33" s="64">
        <f t="shared" si="0"/>
        <v>1800</v>
      </c>
      <c r="Q33" s="67">
        <f t="shared" si="1"/>
        <v>21.201413427561835</v>
      </c>
      <c r="R33" s="63"/>
      <c r="S33" s="67"/>
      <c r="T33" s="63"/>
      <c r="U33" s="63"/>
      <c r="V33" s="64"/>
      <c r="W33" s="68" t="s">
        <v>320</v>
      </c>
      <c r="X33" s="63">
        <v>0</v>
      </c>
    </row>
    <row r="34" spans="1:27" ht="12.75">
      <c r="A34" s="63">
        <v>12</v>
      </c>
      <c r="B34" s="63">
        <v>1</v>
      </c>
      <c r="C34" s="63" t="s">
        <v>38</v>
      </c>
      <c r="D34" s="63" t="s">
        <v>27</v>
      </c>
      <c r="E34" s="63">
        <v>67.5</v>
      </c>
      <c r="F34" s="63" t="s">
        <v>116</v>
      </c>
      <c r="G34" s="63" t="s">
        <v>117</v>
      </c>
      <c r="H34" s="63" t="s">
        <v>117</v>
      </c>
      <c r="I34" s="63" t="s">
        <v>20</v>
      </c>
      <c r="J34" s="72">
        <v>37421</v>
      </c>
      <c r="K34" s="63" t="s">
        <v>70</v>
      </c>
      <c r="L34" s="66">
        <v>64.4</v>
      </c>
      <c r="M34" s="73"/>
      <c r="N34" s="63">
        <v>100</v>
      </c>
      <c r="O34" s="64">
        <v>28</v>
      </c>
      <c r="P34" s="64">
        <f t="shared" si="0"/>
        <v>2800</v>
      </c>
      <c r="Q34" s="67">
        <f t="shared" si="1"/>
        <v>43.47826086956521</v>
      </c>
      <c r="R34" s="63"/>
      <c r="S34" s="63"/>
      <c r="T34" s="63"/>
      <c r="U34" s="63"/>
      <c r="V34" s="63"/>
      <c r="W34" s="63" t="s">
        <v>128</v>
      </c>
      <c r="X34" s="63">
        <v>12</v>
      </c>
      <c r="Y34" s="52"/>
      <c r="AA34" s="52"/>
    </row>
    <row r="35" spans="1:27" ht="12.75">
      <c r="A35" s="63">
        <v>12</v>
      </c>
      <c r="B35" s="63">
        <v>1</v>
      </c>
      <c r="C35" s="63" t="s">
        <v>38</v>
      </c>
      <c r="D35" s="63" t="s">
        <v>27</v>
      </c>
      <c r="E35" s="63">
        <v>110</v>
      </c>
      <c r="F35" s="63" t="s">
        <v>118</v>
      </c>
      <c r="G35" s="63" t="s">
        <v>117</v>
      </c>
      <c r="H35" s="63" t="s">
        <v>117</v>
      </c>
      <c r="I35" s="63" t="s">
        <v>20</v>
      </c>
      <c r="J35" s="72">
        <v>36482</v>
      </c>
      <c r="K35" s="63" t="s">
        <v>82</v>
      </c>
      <c r="L35" s="66">
        <v>109.8</v>
      </c>
      <c r="M35" s="73"/>
      <c r="N35" s="63">
        <v>100</v>
      </c>
      <c r="O35" s="64">
        <v>42</v>
      </c>
      <c r="P35" s="64">
        <f t="shared" si="0"/>
        <v>4200</v>
      </c>
      <c r="Q35" s="67">
        <f t="shared" si="1"/>
        <v>38.25136612021858</v>
      </c>
      <c r="R35" s="63"/>
      <c r="S35" s="63"/>
      <c r="T35" s="63"/>
      <c r="U35" s="63"/>
      <c r="V35" s="63"/>
      <c r="W35" s="63" t="s">
        <v>128</v>
      </c>
      <c r="X35" s="63">
        <v>12</v>
      </c>
      <c r="Y35" s="52"/>
      <c r="AA35" s="52"/>
    </row>
    <row r="36" spans="1:27" ht="12.75">
      <c r="A36" s="63">
        <v>12</v>
      </c>
      <c r="B36" s="63">
        <v>1</v>
      </c>
      <c r="C36" s="63" t="s">
        <v>38</v>
      </c>
      <c r="D36" s="63" t="s">
        <v>27</v>
      </c>
      <c r="E36" s="63">
        <v>90</v>
      </c>
      <c r="F36" s="63" t="s">
        <v>176</v>
      </c>
      <c r="G36" s="63" t="s">
        <v>69</v>
      </c>
      <c r="H36" s="63" t="s">
        <v>69</v>
      </c>
      <c r="I36" s="63" t="s">
        <v>20</v>
      </c>
      <c r="J36" s="72">
        <v>27895</v>
      </c>
      <c r="K36" s="63" t="s">
        <v>50</v>
      </c>
      <c r="L36" s="66">
        <v>88.8</v>
      </c>
      <c r="M36" s="73"/>
      <c r="N36" s="63">
        <v>150</v>
      </c>
      <c r="O36" s="64">
        <v>22</v>
      </c>
      <c r="P36" s="64">
        <f t="shared" si="0"/>
        <v>3300</v>
      </c>
      <c r="Q36" s="67">
        <f t="shared" si="1"/>
        <v>37.16216216216216</v>
      </c>
      <c r="R36" s="63"/>
      <c r="S36" s="63"/>
      <c r="T36" s="63"/>
      <c r="U36" s="63"/>
      <c r="V36" s="63"/>
      <c r="W36" s="63" t="s">
        <v>125</v>
      </c>
      <c r="X36" s="63">
        <v>12</v>
      </c>
      <c r="Y36" s="52"/>
      <c r="AA36" s="52"/>
    </row>
    <row r="37" spans="1:24" ht="12.75">
      <c r="A37" s="63">
        <v>12</v>
      </c>
      <c r="B37" s="63">
        <v>1</v>
      </c>
      <c r="C37" s="63" t="s">
        <v>38</v>
      </c>
      <c r="D37" s="63" t="s">
        <v>27</v>
      </c>
      <c r="E37" s="63">
        <v>75</v>
      </c>
      <c r="F37" s="63" t="s">
        <v>179</v>
      </c>
      <c r="G37" s="63" t="s">
        <v>35</v>
      </c>
      <c r="H37" s="63" t="s">
        <v>35</v>
      </c>
      <c r="I37" s="63" t="s">
        <v>20</v>
      </c>
      <c r="J37" s="72">
        <v>24597</v>
      </c>
      <c r="K37" s="63" t="s">
        <v>55</v>
      </c>
      <c r="L37" s="66">
        <v>73</v>
      </c>
      <c r="M37" s="73"/>
      <c r="N37" s="63">
        <v>150</v>
      </c>
      <c r="O37" s="64">
        <v>23</v>
      </c>
      <c r="P37" s="64">
        <f t="shared" si="0"/>
        <v>3450</v>
      </c>
      <c r="Q37" s="67">
        <f t="shared" si="1"/>
        <v>47.26027397260274</v>
      </c>
      <c r="R37" s="63"/>
      <c r="S37" s="63"/>
      <c r="T37" s="63"/>
      <c r="U37" s="63"/>
      <c r="V37" s="63"/>
      <c r="W37" s="63"/>
      <c r="X37" s="63">
        <v>12</v>
      </c>
    </row>
    <row r="38" spans="1:27" ht="12.75">
      <c r="A38" s="63">
        <v>12</v>
      </c>
      <c r="B38" s="63">
        <v>1</v>
      </c>
      <c r="C38" s="63" t="s">
        <v>38</v>
      </c>
      <c r="D38" s="63" t="s">
        <v>27</v>
      </c>
      <c r="E38" s="63">
        <v>75</v>
      </c>
      <c r="F38" s="63" t="s">
        <v>175</v>
      </c>
      <c r="G38" s="63" t="s">
        <v>122</v>
      </c>
      <c r="H38" s="63" t="s">
        <v>122</v>
      </c>
      <c r="I38" s="63" t="s">
        <v>20</v>
      </c>
      <c r="J38" s="72">
        <v>31219</v>
      </c>
      <c r="K38" s="63" t="s">
        <v>19</v>
      </c>
      <c r="L38" s="66">
        <v>71.4</v>
      </c>
      <c r="M38" s="73"/>
      <c r="N38" s="63">
        <v>150</v>
      </c>
      <c r="O38" s="64">
        <v>28</v>
      </c>
      <c r="P38" s="64">
        <f t="shared" si="0"/>
        <v>4200</v>
      </c>
      <c r="Q38" s="67">
        <f t="shared" si="1"/>
        <v>58.8235294117647</v>
      </c>
      <c r="R38" s="63"/>
      <c r="S38" s="63"/>
      <c r="T38" s="63"/>
      <c r="U38" s="63"/>
      <c r="V38" s="63"/>
      <c r="W38" s="63" t="s">
        <v>200</v>
      </c>
      <c r="X38" s="63">
        <v>12</v>
      </c>
      <c r="Y38" s="52"/>
      <c r="AA38" s="52"/>
    </row>
    <row r="39" spans="1:27" ht="12.75">
      <c r="A39" s="63">
        <v>5</v>
      </c>
      <c r="B39" s="63">
        <v>2</v>
      </c>
      <c r="C39" s="63" t="s">
        <v>38</v>
      </c>
      <c r="D39" s="63" t="s">
        <v>27</v>
      </c>
      <c r="E39" s="63">
        <v>110</v>
      </c>
      <c r="F39" s="63" t="s">
        <v>124</v>
      </c>
      <c r="G39" s="63" t="s">
        <v>69</v>
      </c>
      <c r="H39" s="63" t="s">
        <v>69</v>
      </c>
      <c r="I39" s="63" t="s">
        <v>20</v>
      </c>
      <c r="J39" s="72">
        <v>33178</v>
      </c>
      <c r="K39" s="63" t="s">
        <v>19</v>
      </c>
      <c r="L39" s="66">
        <v>105.45</v>
      </c>
      <c r="M39" s="73"/>
      <c r="N39" s="63">
        <v>150</v>
      </c>
      <c r="O39" s="64">
        <v>21</v>
      </c>
      <c r="P39" s="64">
        <f t="shared" si="0"/>
        <v>3150</v>
      </c>
      <c r="Q39" s="67">
        <f t="shared" si="1"/>
        <v>29.87197724039829</v>
      </c>
      <c r="R39" s="63"/>
      <c r="S39" s="63"/>
      <c r="T39" s="63"/>
      <c r="U39" s="63"/>
      <c r="V39" s="63"/>
      <c r="W39" s="63" t="s">
        <v>125</v>
      </c>
      <c r="X39" s="63">
        <v>5</v>
      </c>
      <c r="Y39" s="52"/>
      <c r="AA39" s="52"/>
    </row>
    <row r="40" spans="1:27" ht="12.75">
      <c r="A40" s="63">
        <v>3</v>
      </c>
      <c r="B40" s="63">
        <v>3</v>
      </c>
      <c r="C40" s="63" t="s">
        <v>38</v>
      </c>
      <c r="D40" s="63" t="s">
        <v>27</v>
      </c>
      <c r="E40" s="63">
        <v>75</v>
      </c>
      <c r="F40" s="63" t="s">
        <v>121</v>
      </c>
      <c r="G40" s="63" t="s">
        <v>122</v>
      </c>
      <c r="H40" s="63" t="s">
        <v>122</v>
      </c>
      <c r="I40" s="63" t="s">
        <v>20</v>
      </c>
      <c r="J40" s="72">
        <v>29565</v>
      </c>
      <c r="K40" s="63" t="s">
        <v>19</v>
      </c>
      <c r="L40" s="66">
        <v>71.3</v>
      </c>
      <c r="M40" s="73"/>
      <c r="N40" s="63">
        <v>150</v>
      </c>
      <c r="O40" s="64">
        <v>11</v>
      </c>
      <c r="P40" s="64">
        <f t="shared" si="0"/>
        <v>1650</v>
      </c>
      <c r="Q40" s="67">
        <f t="shared" si="1"/>
        <v>23.141654978962134</v>
      </c>
      <c r="R40" s="63"/>
      <c r="S40" s="63"/>
      <c r="T40" s="63"/>
      <c r="U40" s="63"/>
      <c r="V40" s="63"/>
      <c r="W40" s="63"/>
      <c r="X40" s="63">
        <v>3</v>
      </c>
      <c r="Y40" s="52"/>
      <c r="AA40" s="52"/>
    </row>
    <row r="41" spans="1:27" ht="12.75">
      <c r="A41" s="63">
        <v>12</v>
      </c>
      <c r="B41" s="63">
        <v>1</v>
      </c>
      <c r="C41" s="63" t="s">
        <v>38</v>
      </c>
      <c r="D41" s="63" t="s">
        <v>27</v>
      </c>
      <c r="E41" s="63">
        <v>100</v>
      </c>
      <c r="F41" s="63" t="s">
        <v>626</v>
      </c>
      <c r="G41" s="63" t="s">
        <v>52</v>
      </c>
      <c r="H41" s="63" t="s">
        <v>22</v>
      </c>
      <c r="I41" s="63" t="s">
        <v>20</v>
      </c>
      <c r="J41" s="72">
        <v>28145</v>
      </c>
      <c r="K41" s="63" t="s">
        <v>50</v>
      </c>
      <c r="L41" s="66">
        <v>94.65</v>
      </c>
      <c r="M41" s="73"/>
      <c r="N41" s="63">
        <v>200</v>
      </c>
      <c r="O41" s="64">
        <v>12</v>
      </c>
      <c r="P41" s="64">
        <f t="shared" si="0"/>
        <v>2400</v>
      </c>
      <c r="Q41" s="67">
        <f t="shared" si="1"/>
        <v>25.35657686212361</v>
      </c>
      <c r="R41" s="63"/>
      <c r="S41" s="63"/>
      <c r="T41" s="63"/>
      <c r="U41" s="63"/>
      <c r="V41" s="63"/>
      <c r="W41" s="63" t="s">
        <v>126</v>
      </c>
      <c r="X41" s="63">
        <v>12</v>
      </c>
      <c r="Y41" s="52"/>
      <c r="AA41" s="52"/>
    </row>
    <row r="42" spans="1:24" ht="12.75">
      <c r="A42" s="63">
        <v>12</v>
      </c>
      <c r="B42" s="63">
        <v>1</v>
      </c>
      <c r="C42" s="63" t="s">
        <v>38</v>
      </c>
      <c r="D42" s="63" t="s">
        <v>27</v>
      </c>
      <c r="E42" s="63">
        <v>125</v>
      </c>
      <c r="F42" s="63" t="s">
        <v>186</v>
      </c>
      <c r="G42" s="63" t="s">
        <v>58</v>
      </c>
      <c r="H42" s="63" t="s">
        <v>22</v>
      </c>
      <c r="I42" s="63" t="s">
        <v>20</v>
      </c>
      <c r="J42" s="72">
        <v>30102</v>
      </c>
      <c r="K42" s="63" t="s">
        <v>19</v>
      </c>
      <c r="L42" s="66">
        <v>121.6</v>
      </c>
      <c r="M42" s="73"/>
      <c r="N42" s="63">
        <v>200</v>
      </c>
      <c r="O42" s="64">
        <v>20</v>
      </c>
      <c r="P42" s="64">
        <f t="shared" si="0"/>
        <v>4000</v>
      </c>
      <c r="Q42" s="67">
        <f t="shared" si="1"/>
        <v>32.89473684210527</v>
      </c>
      <c r="R42" s="63"/>
      <c r="S42" s="63"/>
      <c r="T42" s="63"/>
      <c r="U42" s="63"/>
      <c r="V42" s="63"/>
      <c r="W42" s="63"/>
      <c r="X42" s="63">
        <v>12</v>
      </c>
    </row>
    <row r="43" spans="1:24" ht="12.75">
      <c r="A43" s="63">
        <v>5</v>
      </c>
      <c r="B43" s="63">
        <v>2</v>
      </c>
      <c r="C43" s="63" t="s">
        <v>38</v>
      </c>
      <c r="D43" s="63" t="s">
        <v>27</v>
      </c>
      <c r="E43" s="63">
        <v>110</v>
      </c>
      <c r="F43" s="63" t="s">
        <v>182</v>
      </c>
      <c r="G43" s="63" t="s">
        <v>113</v>
      </c>
      <c r="H43" s="63" t="s">
        <v>113</v>
      </c>
      <c r="I43" s="63" t="s">
        <v>20</v>
      </c>
      <c r="J43" s="72">
        <v>32591</v>
      </c>
      <c r="K43" s="63" t="s">
        <v>19</v>
      </c>
      <c r="L43" s="66">
        <v>103.35</v>
      </c>
      <c r="M43" s="73"/>
      <c r="N43" s="63">
        <v>200</v>
      </c>
      <c r="O43" s="64">
        <v>14</v>
      </c>
      <c r="P43" s="64">
        <f t="shared" si="0"/>
        <v>2800</v>
      </c>
      <c r="Q43" s="67">
        <f t="shared" si="1"/>
        <v>27.092404450895017</v>
      </c>
      <c r="R43" s="63"/>
      <c r="S43" s="63"/>
      <c r="T43" s="63"/>
      <c r="U43" s="63"/>
      <c r="V43" s="63"/>
      <c r="W43" s="63" t="s">
        <v>183</v>
      </c>
      <c r="X43" s="63">
        <v>5</v>
      </c>
    </row>
    <row r="44" spans="1:27" ht="12.75" customHeight="1">
      <c r="A44" s="63"/>
      <c r="B44" s="63"/>
      <c r="C44" s="63"/>
      <c r="D44" s="63"/>
      <c r="E44" s="63"/>
      <c r="F44" s="64" t="s">
        <v>233</v>
      </c>
      <c r="G44" s="64" t="s">
        <v>44</v>
      </c>
      <c r="H44" s="32" t="s">
        <v>339</v>
      </c>
      <c r="I44" s="63"/>
      <c r="J44" s="65"/>
      <c r="K44" s="63"/>
      <c r="L44" s="66"/>
      <c r="M44" s="67"/>
      <c r="N44" s="63"/>
      <c r="O44" s="64"/>
      <c r="P44" s="64"/>
      <c r="Q44" s="67"/>
      <c r="R44" s="63"/>
      <c r="S44" s="63"/>
      <c r="T44" s="63"/>
      <c r="U44" s="63"/>
      <c r="V44" s="63"/>
      <c r="W44" s="63"/>
      <c r="X44" s="63"/>
      <c r="Y44" s="52"/>
      <c r="AA44" s="52"/>
    </row>
    <row r="45" spans="1:27" ht="12.75">
      <c r="A45" s="63">
        <v>12</v>
      </c>
      <c r="B45" s="63">
        <v>1</v>
      </c>
      <c r="C45" s="63" t="s">
        <v>26</v>
      </c>
      <c r="D45" s="63" t="s">
        <v>27</v>
      </c>
      <c r="E45" s="63">
        <v>90</v>
      </c>
      <c r="F45" s="63" t="s">
        <v>135</v>
      </c>
      <c r="G45" s="63" t="s">
        <v>78</v>
      </c>
      <c r="H45" s="63" t="s">
        <v>78</v>
      </c>
      <c r="I45" s="63" t="s">
        <v>20</v>
      </c>
      <c r="J45" s="72">
        <v>32971</v>
      </c>
      <c r="K45" s="63" t="s">
        <v>19</v>
      </c>
      <c r="L45" s="66">
        <v>89.1</v>
      </c>
      <c r="M45" s="73"/>
      <c r="N45" s="63">
        <v>100</v>
      </c>
      <c r="O45" s="64">
        <v>20</v>
      </c>
      <c r="P45" s="64">
        <f t="shared" si="0"/>
        <v>2000</v>
      </c>
      <c r="Q45" s="67">
        <f t="shared" si="1"/>
        <v>22.44668911335578</v>
      </c>
      <c r="R45" s="63"/>
      <c r="S45" s="63"/>
      <c r="T45" s="63"/>
      <c r="U45" s="63"/>
      <c r="V45" s="63"/>
      <c r="W45" s="63"/>
      <c r="X45" s="63">
        <v>12</v>
      </c>
      <c r="Y45" s="52"/>
      <c r="AA45" s="52"/>
    </row>
    <row r="46" spans="1:27" ht="12.75">
      <c r="A46" s="63">
        <v>12</v>
      </c>
      <c r="B46" s="63">
        <v>1</v>
      </c>
      <c r="C46" s="63" t="s">
        <v>26</v>
      </c>
      <c r="D46" s="63" t="s">
        <v>27</v>
      </c>
      <c r="E46" s="63">
        <v>90</v>
      </c>
      <c r="F46" s="63" t="s">
        <v>45</v>
      </c>
      <c r="G46" s="63" t="s">
        <v>52</v>
      </c>
      <c r="H46" s="63" t="s">
        <v>22</v>
      </c>
      <c r="I46" s="63" t="s">
        <v>20</v>
      </c>
      <c r="J46" s="72">
        <v>28333</v>
      </c>
      <c r="K46" s="63" t="s">
        <v>50</v>
      </c>
      <c r="L46" s="66">
        <v>88.2</v>
      </c>
      <c r="M46" s="73"/>
      <c r="N46" s="63">
        <v>150</v>
      </c>
      <c r="O46" s="64">
        <v>20</v>
      </c>
      <c r="P46" s="64">
        <f t="shared" si="0"/>
        <v>3000</v>
      </c>
      <c r="Q46" s="67">
        <f t="shared" si="1"/>
        <v>34.01360544217687</v>
      </c>
      <c r="R46" s="63"/>
      <c r="S46" s="63"/>
      <c r="T46" s="63"/>
      <c r="U46" s="63"/>
      <c r="V46" s="63"/>
      <c r="W46" s="63" t="s">
        <v>46</v>
      </c>
      <c r="X46" s="63">
        <v>12</v>
      </c>
      <c r="Y46" s="52"/>
      <c r="AA46" s="52"/>
    </row>
    <row r="47" spans="1:24" ht="12.75">
      <c r="A47" s="63">
        <v>12</v>
      </c>
      <c r="B47" s="63">
        <v>1</v>
      </c>
      <c r="C47" s="63" t="s">
        <v>26</v>
      </c>
      <c r="D47" s="63" t="s">
        <v>27</v>
      </c>
      <c r="E47" s="63">
        <v>90</v>
      </c>
      <c r="F47" s="63" t="s">
        <v>181</v>
      </c>
      <c r="G47" s="63" t="s">
        <v>132</v>
      </c>
      <c r="H47" s="63" t="s">
        <v>52</v>
      </c>
      <c r="I47" s="63" t="s">
        <v>20</v>
      </c>
      <c r="J47" s="72">
        <v>24782</v>
      </c>
      <c r="K47" s="63" t="s">
        <v>55</v>
      </c>
      <c r="L47" s="66">
        <v>89.3</v>
      </c>
      <c r="M47" s="73"/>
      <c r="N47" s="63">
        <v>150</v>
      </c>
      <c r="O47" s="64">
        <v>28</v>
      </c>
      <c r="P47" s="64">
        <f t="shared" si="0"/>
        <v>4200</v>
      </c>
      <c r="Q47" s="67">
        <f t="shared" si="1"/>
        <v>47.03247480403136</v>
      </c>
      <c r="R47" s="63"/>
      <c r="S47" s="63"/>
      <c r="T47" s="63"/>
      <c r="U47" s="63"/>
      <c r="V47" s="63"/>
      <c r="W47" s="63" t="s">
        <v>151</v>
      </c>
      <c r="X47" s="63">
        <v>12</v>
      </c>
    </row>
    <row r="48" spans="1:24" ht="12.75">
      <c r="A48" s="63">
        <v>12</v>
      </c>
      <c r="B48" s="63">
        <v>1</v>
      </c>
      <c r="C48" s="63" t="s">
        <v>26</v>
      </c>
      <c r="D48" s="63" t="s">
        <v>27</v>
      </c>
      <c r="E48" s="63">
        <v>82.5</v>
      </c>
      <c r="F48" s="63" t="s">
        <v>133</v>
      </c>
      <c r="G48" s="63" t="s">
        <v>132</v>
      </c>
      <c r="H48" s="63" t="s">
        <v>52</v>
      </c>
      <c r="I48" s="63" t="s">
        <v>20</v>
      </c>
      <c r="J48" s="72">
        <v>28710</v>
      </c>
      <c r="K48" s="63" t="s">
        <v>19</v>
      </c>
      <c r="L48" s="66">
        <v>81</v>
      </c>
      <c r="M48" s="73"/>
      <c r="N48" s="63">
        <v>200</v>
      </c>
      <c r="O48" s="64">
        <v>25</v>
      </c>
      <c r="P48" s="64">
        <f t="shared" si="0"/>
        <v>5000</v>
      </c>
      <c r="Q48" s="67">
        <f t="shared" si="1"/>
        <v>61.72839506172839</v>
      </c>
      <c r="R48" s="63"/>
      <c r="S48" s="63"/>
      <c r="T48" s="63"/>
      <c r="U48" s="63"/>
      <c r="V48" s="63"/>
      <c r="W48" s="63"/>
      <c r="X48" s="63">
        <v>12</v>
      </c>
    </row>
    <row r="49" spans="1:27" ht="12.75">
      <c r="A49" s="63">
        <v>5</v>
      </c>
      <c r="B49" s="63">
        <v>2</v>
      </c>
      <c r="C49" s="63" t="s">
        <v>26</v>
      </c>
      <c r="D49" s="63" t="s">
        <v>27</v>
      </c>
      <c r="E49" s="63">
        <v>110</v>
      </c>
      <c r="F49" s="63" t="s">
        <v>130</v>
      </c>
      <c r="G49" s="63" t="s">
        <v>113</v>
      </c>
      <c r="H49" s="63" t="s">
        <v>113</v>
      </c>
      <c r="I49" s="63" t="s">
        <v>20</v>
      </c>
      <c r="J49" s="72">
        <v>31099</v>
      </c>
      <c r="K49" s="63" t="s">
        <v>19</v>
      </c>
      <c r="L49" s="66">
        <v>108.6</v>
      </c>
      <c r="M49" s="73"/>
      <c r="N49" s="63">
        <v>200</v>
      </c>
      <c r="O49" s="64">
        <v>27</v>
      </c>
      <c r="P49" s="64">
        <f t="shared" si="0"/>
        <v>5400</v>
      </c>
      <c r="Q49" s="67">
        <f t="shared" si="1"/>
        <v>49.72375690607735</v>
      </c>
      <c r="R49" s="63"/>
      <c r="S49" s="63"/>
      <c r="T49" s="63"/>
      <c r="U49" s="63"/>
      <c r="V49" s="63"/>
      <c r="W49" s="63" t="s">
        <v>125</v>
      </c>
      <c r="X49" s="63">
        <v>5</v>
      </c>
      <c r="Y49" s="52"/>
      <c r="AA49" s="52"/>
    </row>
    <row r="50" spans="1:27" ht="12.75">
      <c r="A50" s="63">
        <v>12</v>
      </c>
      <c r="B50" s="63">
        <v>1</v>
      </c>
      <c r="C50" s="63" t="s">
        <v>26</v>
      </c>
      <c r="D50" s="63" t="s">
        <v>27</v>
      </c>
      <c r="E50" s="63">
        <v>125</v>
      </c>
      <c r="F50" s="63" t="s">
        <v>86</v>
      </c>
      <c r="G50" s="63" t="s">
        <v>33</v>
      </c>
      <c r="H50" s="63" t="s">
        <v>87</v>
      </c>
      <c r="I50" s="63" t="s">
        <v>33</v>
      </c>
      <c r="J50" s="72">
        <v>27453</v>
      </c>
      <c r="K50" s="63" t="s">
        <v>50</v>
      </c>
      <c r="L50" s="66">
        <v>119.5</v>
      </c>
      <c r="M50" s="73"/>
      <c r="N50" s="63">
        <v>250</v>
      </c>
      <c r="O50" s="64">
        <v>11</v>
      </c>
      <c r="P50" s="64">
        <f t="shared" si="0"/>
        <v>2750</v>
      </c>
      <c r="Q50" s="67">
        <f t="shared" si="1"/>
        <v>23.01255230125523</v>
      </c>
      <c r="R50" s="63"/>
      <c r="S50" s="63"/>
      <c r="T50" s="63"/>
      <c r="U50" s="63"/>
      <c r="V50" s="63"/>
      <c r="W50" s="63"/>
      <c r="X50" s="63">
        <v>12</v>
      </c>
      <c r="Y50" s="52"/>
      <c r="AA50" s="52"/>
    </row>
  </sheetData>
  <sheetProtection/>
  <mergeCells count="38">
    <mergeCell ref="W10:W11"/>
    <mergeCell ref="X10:X11"/>
    <mergeCell ref="M10:M11"/>
    <mergeCell ref="N10:Q10"/>
    <mergeCell ref="S10:S11"/>
    <mergeCell ref="T10:T11"/>
    <mergeCell ref="U10:U11"/>
    <mergeCell ref="V10:V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M3:M4"/>
    <mergeCell ref="N3:S3"/>
    <mergeCell ref="T3:U3"/>
    <mergeCell ref="V3:V4"/>
    <mergeCell ref="W3:W4"/>
    <mergeCell ref="X3:X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NPA</cp:lastModifiedBy>
  <cp:lastPrinted>2017-06-12T12:17:46Z</cp:lastPrinted>
  <dcterms:created xsi:type="dcterms:W3CDTF">2010-12-17T08:17:08Z</dcterms:created>
  <dcterms:modified xsi:type="dcterms:W3CDTF">2020-10-16T06:13:49Z</dcterms:modified>
  <cp:category/>
  <cp:version/>
  <cp:contentType/>
  <cp:contentStatus/>
</cp:coreProperties>
</file>